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0" yWindow="0" windowWidth="21600" windowHeight="90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 po izvorima" sheetId="9" r:id="rId5"/>
    <sheet name="Račun financiranja" sheetId="6" r:id="rId6"/>
    <sheet name="POSEBNI DIO" sheetId="7" r:id="rId7"/>
    <sheet name="List2" sheetId="2" r:id="rId8"/>
  </sheets>
  <definedNames>
    <definedName name="_xlnm.Print_Area" localSheetId="6">'POSEBNI DIO'!$K$509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0" l="1"/>
  <c r="I11" i="10"/>
  <c r="J11" i="10"/>
  <c r="E130" i="3" l="1"/>
  <c r="E121" i="3"/>
  <c r="E252" i="3"/>
  <c r="D356" i="7" l="1"/>
  <c r="E356" i="7"/>
  <c r="C356" i="7"/>
  <c r="C181" i="7"/>
  <c r="D190" i="3"/>
  <c r="E190" i="3"/>
  <c r="F190" i="3"/>
  <c r="G190" i="3"/>
  <c r="C190" i="3"/>
  <c r="D160" i="3" l="1"/>
  <c r="E160" i="3"/>
  <c r="F160" i="3"/>
  <c r="G160" i="3"/>
  <c r="C160" i="3"/>
  <c r="C163" i="3"/>
  <c r="D163" i="3"/>
  <c r="E163" i="3"/>
  <c r="F163" i="3"/>
  <c r="G163" i="3"/>
  <c r="D59" i="3" l="1"/>
  <c r="E59" i="3"/>
  <c r="F59" i="3"/>
  <c r="G59" i="3"/>
  <c r="C59" i="3"/>
  <c r="C16" i="3"/>
  <c r="E134" i="3" l="1"/>
  <c r="F134" i="3"/>
  <c r="G134" i="3"/>
  <c r="E30" i="3" l="1"/>
  <c r="F30" i="3"/>
  <c r="G30" i="3"/>
  <c r="E28" i="3"/>
  <c r="E27" i="3" s="1"/>
  <c r="F28" i="3"/>
  <c r="F27" i="3" s="1"/>
  <c r="G28" i="3"/>
  <c r="E24" i="3"/>
  <c r="E20" i="3" s="1"/>
  <c r="F24" i="3"/>
  <c r="E21" i="3"/>
  <c r="F21" i="3"/>
  <c r="F62" i="3"/>
  <c r="F58" i="3" s="1"/>
  <c r="F57" i="3" s="1"/>
  <c r="G62" i="3"/>
  <c r="G58" i="3" s="1"/>
  <c r="G57" i="3" s="1"/>
  <c r="F237" i="3"/>
  <c r="G237" i="3"/>
  <c r="F234" i="3"/>
  <c r="G234" i="3"/>
  <c r="F230" i="3"/>
  <c r="G230" i="3"/>
  <c r="F220" i="3"/>
  <c r="F219" i="3" s="1"/>
  <c r="F218" i="3" s="1"/>
  <c r="G220" i="3"/>
  <c r="G219" i="3" s="1"/>
  <c r="G218" i="3" s="1"/>
  <c r="F208" i="3"/>
  <c r="G208" i="3"/>
  <c r="F206" i="3"/>
  <c r="F205" i="3" s="1"/>
  <c r="G206" i="3"/>
  <c r="F203" i="3"/>
  <c r="F202" i="3" s="1"/>
  <c r="G203" i="3"/>
  <c r="G202" i="3" s="1"/>
  <c r="F198" i="3"/>
  <c r="G198" i="3"/>
  <c r="F196" i="3"/>
  <c r="G196" i="3"/>
  <c r="F188" i="3"/>
  <c r="G188" i="3"/>
  <c r="F186" i="3"/>
  <c r="G186" i="3"/>
  <c r="F181" i="3"/>
  <c r="G181" i="3"/>
  <c r="F173" i="3"/>
  <c r="G173" i="3"/>
  <c r="F171" i="3"/>
  <c r="G171" i="3"/>
  <c r="F166" i="3"/>
  <c r="G166" i="3"/>
  <c r="F154" i="3"/>
  <c r="G154" i="3"/>
  <c r="F151" i="3"/>
  <c r="G151" i="3"/>
  <c r="F148" i="3"/>
  <c r="G148" i="3"/>
  <c r="F143" i="3"/>
  <c r="G143" i="3"/>
  <c r="F140" i="3"/>
  <c r="G140" i="3"/>
  <c r="F137" i="3"/>
  <c r="G137" i="3"/>
  <c r="F130" i="3"/>
  <c r="G130" i="3"/>
  <c r="F128" i="3"/>
  <c r="G128" i="3"/>
  <c r="F122" i="3"/>
  <c r="G122" i="3"/>
  <c r="F117" i="3"/>
  <c r="G117" i="3"/>
  <c r="F119" i="3"/>
  <c r="G119" i="3"/>
  <c r="F115" i="3"/>
  <c r="G115" i="3"/>
  <c r="F102" i="3"/>
  <c r="G102" i="3"/>
  <c r="F99" i="3"/>
  <c r="G99" i="3"/>
  <c r="F83" i="3"/>
  <c r="G83" i="3"/>
  <c r="F86" i="3"/>
  <c r="G86" i="3"/>
  <c r="F88" i="3"/>
  <c r="G88" i="3"/>
  <c r="E91" i="3"/>
  <c r="F245" i="3"/>
  <c r="F244" i="3" s="1"/>
  <c r="G245" i="3"/>
  <c r="G244" i="3" s="1"/>
  <c r="G486" i="7"/>
  <c r="G485" i="7" s="1"/>
  <c r="F486" i="7"/>
  <c r="E486" i="7"/>
  <c r="E485" i="7" s="1"/>
  <c r="D486" i="7"/>
  <c r="D485" i="7" s="1"/>
  <c r="C486" i="7"/>
  <c r="C485" i="7" s="1"/>
  <c r="F485" i="7"/>
  <c r="C463" i="7"/>
  <c r="G483" i="7"/>
  <c r="G482" i="7" s="1"/>
  <c r="G480" i="7" s="1"/>
  <c r="G479" i="7" s="1"/>
  <c r="G478" i="7" s="1"/>
  <c r="G477" i="7" s="1"/>
  <c r="G475" i="7" s="1"/>
  <c r="G474" i="7" s="1"/>
  <c r="G473" i="7" s="1"/>
  <c r="G472" i="7" s="1"/>
  <c r="F483" i="7"/>
  <c r="F482" i="7" s="1"/>
  <c r="F481" i="7" s="1"/>
  <c r="F480" i="7" s="1"/>
  <c r="F479" i="7" s="1"/>
  <c r="F478" i="7" s="1"/>
  <c r="F477" i="7" s="1"/>
  <c r="F476" i="7" s="1"/>
  <c r="F475" i="7" s="1"/>
  <c r="F474" i="7" s="1"/>
  <c r="F473" i="7" s="1"/>
  <c r="F472" i="7" s="1"/>
  <c r="F471" i="7" s="1"/>
  <c r="E483" i="7"/>
  <c r="E482" i="7" s="1"/>
  <c r="D483" i="7"/>
  <c r="C483" i="7"/>
  <c r="C482" i="7" s="1"/>
  <c r="C481" i="7" s="1"/>
  <c r="C480" i="7" s="1"/>
  <c r="C479" i="7" s="1"/>
  <c r="C478" i="7" s="1"/>
  <c r="C477" i="7" s="1"/>
  <c r="D482" i="7"/>
  <c r="D481" i="7" s="1"/>
  <c r="D480" i="7" s="1"/>
  <c r="D479" i="7" s="1"/>
  <c r="D478" i="7" s="1"/>
  <c r="D477" i="7" s="1"/>
  <c r="E480" i="7"/>
  <c r="E479" i="7" s="1"/>
  <c r="E478" i="7" s="1"/>
  <c r="E477" i="7" s="1"/>
  <c r="E475" i="7"/>
  <c r="E474" i="7" s="1"/>
  <c r="E473" i="7" s="1"/>
  <c r="D475" i="7"/>
  <c r="D474" i="7" s="1"/>
  <c r="D473" i="7" s="1"/>
  <c r="D472" i="7" s="1"/>
  <c r="D471" i="7" s="1"/>
  <c r="C475" i="7"/>
  <c r="C474" i="7" s="1"/>
  <c r="C473" i="7" s="1"/>
  <c r="C472" i="7" s="1"/>
  <c r="C471" i="7" s="1"/>
  <c r="C495" i="7"/>
  <c r="C494" i="7" s="1"/>
  <c r="C492" i="7" s="1"/>
  <c r="C491" i="7" s="1"/>
  <c r="C490" i="7" s="1"/>
  <c r="C489" i="7" s="1"/>
  <c r="D495" i="7"/>
  <c r="D494" i="7" s="1"/>
  <c r="D493" i="7" s="1"/>
  <c r="D492" i="7" s="1"/>
  <c r="D491" i="7" s="1"/>
  <c r="D490" i="7" s="1"/>
  <c r="D489" i="7" s="1"/>
  <c r="E495" i="7"/>
  <c r="E494" i="7" s="1"/>
  <c r="E493" i="7" s="1"/>
  <c r="E492" i="7" s="1"/>
  <c r="E491" i="7" s="1"/>
  <c r="E490" i="7" s="1"/>
  <c r="E489" i="7" s="1"/>
  <c r="F495" i="7"/>
  <c r="F494" i="7" s="1"/>
  <c r="F493" i="7" s="1"/>
  <c r="F492" i="7" s="1"/>
  <c r="F491" i="7" s="1"/>
  <c r="F490" i="7" s="1"/>
  <c r="F489" i="7" s="1"/>
  <c r="G495" i="7"/>
  <c r="G494" i="7" s="1"/>
  <c r="G493" i="7" s="1"/>
  <c r="G492" i="7" s="1"/>
  <c r="G491" i="7" s="1"/>
  <c r="G490" i="7" s="1"/>
  <c r="G489" i="7" s="1"/>
  <c r="E440" i="7"/>
  <c r="E439" i="7" s="1"/>
  <c r="E438" i="7" s="1"/>
  <c r="E437" i="7" s="1"/>
  <c r="D440" i="7"/>
  <c r="D439" i="7" s="1"/>
  <c r="D438" i="7" s="1"/>
  <c r="D437" i="7" s="1"/>
  <c r="D463" i="7"/>
  <c r="D462" i="7" s="1"/>
  <c r="D460" i="7"/>
  <c r="D459" i="7" s="1"/>
  <c r="D446" i="7"/>
  <c r="E463" i="7"/>
  <c r="E462" i="7" s="1"/>
  <c r="C462" i="7"/>
  <c r="E460" i="7"/>
  <c r="E459" i="7" s="1"/>
  <c r="C460" i="7"/>
  <c r="C459" i="7" s="1"/>
  <c r="F356" i="7"/>
  <c r="G356" i="7"/>
  <c r="F180" i="3" l="1"/>
  <c r="F142" i="3"/>
  <c r="F121" i="3"/>
  <c r="G121" i="3"/>
  <c r="G471" i="7"/>
  <c r="F201" i="3"/>
  <c r="G82" i="3"/>
  <c r="G98" i="3"/>
  <c r="G205" i="3"/>
  <c r="G201" i="3" s="1"/>
  <c r="F82" i="3"/>
  <c r="F98" i="3"/>
  <c r="G142" i="3"/>
  <c r="G180" i="3"/>
  <c r="G27" i="3"/>
  <c r="F20" i="3"/>
  <c r="E472" i="7"/>
  <c r="E471" i="7" s="1"/>
  <c r="F14" i="3" l="1"/>
  <c r="D206" i="3"/>
  <c r="E206" i="3"/>
  <c r="D86" i="3"/>
  <c r="D10" i="5" l="1"/>
  <c r="B10" i="5"/>
  <c r="C130" i="3"/>
  <c r="D15" i="2" l="1"/>
  <c r="E15" i="2"/>
  <c r="F15" i="2"/>
  <c r="G15" i="2"/>
  <c r="C15" i="2"/>
  <c r="D327" i="2"/>
  <c r="E327" i="2"/>
  <c r="F327" i="2"/>
  <c r="G327" i="2"/>
  <c r="C327" i="2"/>
  <c r="D328" i="2"/>
  <c r="E328" i="2"/>
  <c r="F328" i="2"/>
  <c r="G328" i="2"/>
  <c r="C328" i="2"/>
  <c r="D329" i="2"/>
  <c r="E329" i="2"/>
  <c r="F329" i="2"/>
  <c r="G329" i="2"/>
  <c r="C329" i="2"/>
  <c r="D330" i="2"/>
  <c r="E330" i="2"/>
  <c r="F330" i="2"/>
  <c r="G330" i="2"/>
  <c r="C330" i="2"/>
  <c r="D331" i="2"/>
  <c r="E331" i="2"/>
  <c r="F331" i="2"/>
  <c r="G331" i="2"/>
  <c r="C331" i="2"/>
  <c r="D332" i="2"/>
  <c r="E332" i="2"/>
  <c r="F332" i="2"/>
  <c r="G332" i="2"/>
  <c r="C332" i="2"/>
  <c r="D333" i="2"/>
  <c r="E333" i="2"/>
  <c r="F333" i="2"/>
  <c r="G333" i="2"/>
  <c r="C333" i="2"/>
  <c r="D334" i="2"/>
  <c r="E334" i="2"/>
  <c r="F334" i="2"/>
  <c r="G334" i="2"/>
  <c r="C334" i="2"/>
  <c r="D337" i="2"/>
  <c r="E337" i="2"/>
  <c r="F337" i="2"/>
  <c r="F336" i="2" s="1"/>
  <c r="G337" i="2"/>
  <c r="G336" i="2" s="1"/>
  <c r="D336" i="2"/>
  <c r="E336" i="2"/>
  <c r="C336" i="2"/>
  <c r="C337" i="2"/>
  <c r="D332" i="7"/>
  <c r="D331" i="7" s="1"/>
  <c r="D330" i="7" s="1"/>
  <c r="D329" i="7" s="1"/>
  <c r="D328" i="7" s="1"/>
  <c r="E332" i="7"/>
  <c r="E331" i="7" s="1"/>
  <c r="E330" i="7" s="1"/>
  <c r="E329" i="7" s="1"/>
  <c r="E328" i="7" s="1"/>
  <c r="F332" i="7"/>
  <c r="F331" i="7" s="1"/>
  <c r="F330" i="7" s="1"/>
  <c r="F329" i="7" s="1"/>
  <c r="F328" i="7" s="1"/>
  <c r="G332" i="7"/>
  <c r="G331" i="7" s="1"/>
  <c r="G330" i="7" s="1"/>
  <c r="G329" i="7" s="1"/>
  <c r="G328" i="7" s="1"/>
  <c r="C332" i="7"/>
  <c r="C331" i="7" s="1"/>
  <c r="C330" i="7" s="1"/>
  <c r="C329" i="7" s="1"/>
  <c r="C328" i="7" s="1"/>
  <c r="D252" i="3" l="1"/>
  <c r="D251" i="3" s="1"/>
  <c r="D250" i="3" s="1"/>
  <c r="E251" i="3"/>
  <c r="E250" i="3" s="1"/>
  <c r="F252" i="3"/>
  <c r="F251" i="3" s="1"/>
  <c r="F250" i="3" s="1"/>
  <c r="G252" i="3"/>
  <c r="G251" i="3" s="1"/>
  <c r="G250" i="3" s="1"/>
  <c r="C252" i="3"/>
  <c r="C251" i="3" s="1"/>
  <c r="C250" i="3" s="1"/>
  <c r="C30" i="3" l="1"/>
  <c r="D30" i="3"/>
  <c r="C18" i="3" l="1"/>
  <c r="D18" i="3"/>
  <c r="F18" i="3"/>
  <c r="G18" i="3"/>
  <c r="E18" i="3"/>
  <c r="C22" i="8" l="1"/>
  <c r="C10" i="8"/>
  <c r="D10" i="8"/>
  <c r="E10" i="8"/>
  <c r="F10" i="8"/>
  <c r="B10" i="8"/>
  <c r="D22" i="8"/>
  <c r="E22" i="8"/>
  <c r="F22" i="8"/>
  <c r="B22" i="8"/>
  <c r="C289" i="7" l="1"/>
  <c r="D556" i="2" l="1"/>
  <c r="C556" i="2"/>
  <c r="G555" i="2"/>
  <c r="G554" i="2" s="1"/>
  <c r="G553" i="2" s="1"/>
  <c r="G552" i="2" s="1"/>
  <c r="F555" i="2"/>
  <c r="F554" i="2" s="1"/>
  <c r="F553" i="2" s="1"/>
  <c r="F552" i="2" s="1"/>
  <c r="E555" i="2"/>
  <c r="D555" i="2"/>
  <c r="C555" i="2"/>
  <c r="C554" i="2" s="1"/>
  <c r="C553" i="2" s="1"/>
  <c r="C552" i="2" s="1"/>
  <c r="E554" i="2"/>
  <c r="E553" i="2" s="1"/>
  <c r="E552" i="2" s="1"/>
  <c r="D554" i="2"/>
  <c r="D553" i="2"/>
  <c r="D552" i="2" s="1"/>
  <c r="G550" i="2"/>
  <c r="G549" i="2" s="1"/>
  <c r="F550" i="2"/>
  <c r="F549" i="2" s="1"/>
  <c r="E550" i="2"/>
  <c r="D550" i="2"/>
  <c r="C550" i="2"/>
  <c r="E549" i="2"/>
  <c r="D549" i="2"/>
  <c r="C549" i="2"/>
  <c r="G547" i="2"/>
  <c r="F547" i="2"/>
  <c r="E547" i="2"/>
  <c r="D547" i="2"/>
  <c r="D546" i="2" s="1"/>
  <c r="D545" i="2" s="1"/>
  <c r="D544" i="2" s="1"/>
  <c r="D543" i="2" s="1"/>
  <c r="D542" i="2" s="1"/>
  <c r="D541" i="2" s="1"/>
  <c r="D540" i="2" s="1"/>
  <c r="C547" i="2"/>
  <c r="C546" i="2" s="1"/>
  <c r="G546" i="2"/>
  <c r="F546" i="2"/>
  <c r="E546" i="2"/>
  <c r="E545" i="2" s="1"/>
  <c r="E544" i="2" s="1"/>
  <c r="E543" i="2" s="1"/>
  <c r="E542" i="2" s="1"/>
  <c r="E541" i="2" s="1"/>
  <c r="G544" i="2"/>
  <c r="F544" i="2"/>
  <c r="G543" i="2"/>
  <c r="G542" i="2" s="1"/>
  <c r="G541" i="2" s="1"/>
  <c r="F543" i="2"/>
  <c r="F542" i="2" s="1"/>
  <c r="F541" i="2" s="1"/>
  <c r="G538" i="2"/>
  <c r="F538" i="2"/>
  <c r="F537" i="2" s="1"/>
  <c r="F536" i="2" s="1"/>
  <c r="F535" i="2" s="1"/>
  <c r="E538" i="2"/>
  <c r="E537" i="2" s="1"/>
  <c r="E536" i="2" s="1"/>
  <c r="E535" i="2" s="1"/>
  <c r="E534" i="2" s="1"/>
  <c r="E533" i="2" s="1"/>
  <c r="E532" i="2" s="1"/>
  <c r="D538" i="2"/>
  <c r="C538" i="2"/>
  <c r="G537" i="2"/>
  <c r="G536" i="2" s="1"/>
  <c r="G535" i="2" s="1"/>
  <c r="G534" i="2" s="1"/>
  <c r="G533" i="2" s="1"/>
  <c r="G532" i="2" s="1"/>
  <c r="D537" i="2"/>
  <c r="D536" i="2" s="1"/>
  <c r="D535" i="2" s="1"/>
  <c r="D534" i="2" s="1"/>
  <c r="D533" i="2" s="1"/>
  <c r="D532" i="2" s="1"/>
  <c r="C537" i="2"/>
  <c r="C536" i="2" s="1"/>
  <c r="C535" i="2" s="1"/>
  <c r="C534" i="2" s="1"/>
  <c r="C533" i="2" s="1"/>
  <c r="C532" i="2" s="1"/>
  <c r="F534" i="2"/>
  <c r="F533" i="2" s="1"/>
  <c r="F532" i="2" s="1"/>
  <c r="G530" i="2"/>
  <c r="F530" i="2"/>
  <c r="E530" i="2"/>
  <c r="E529" i="2" s="1"/>
  <c r="D530" i="2"/>
  <c r="D529" i="2" s="1"/>
  <c r="C530" i="2"/>
  <c r="G529" i="2"/>
  <c r="F529" i="2"/>
  <c r="C529" i="2"/>
  <c r="C528" i="2" s="1"/>
  <c r="C527" i="2" s="1"/>
  <c r="C526" i="2" s="1"/>
  <c r="C525" i="2" s="1"/>
  <c r="G527" i="2"/>
  <c r="G526" i="2" s="1"/>
  <c r="G525" i="2" s="1"/>
  <c r="F527" i="2"/>
  <c r="F526" i="2" s="1"/>
  <c r="F525" i="2" s="1"/>
  <c r="E527" i="2"/>
  <c r="D527" i="2"/>
  <c r="D526" i="2" s="1"/>
  <c r="D525" i="2" s="1"/>
  <c r="E526" i="2"/>
  <c r="E525" i="2" s="1"/>
  <c r="G523" i="2"/>
  <c r="G522" i="2" s="1"/>
  <c r="G521" i="2" s="1"/>
  <c r="G520" i="2" s="1"/>
  <c r="G519" i="2" s="1"/>
  <c r="F523" i="2"/>
  <c r="F522" i="2" s="1"/>
  <c r="F521" i="2" s="1"/>
  <c r="F520" i="2" s="1"/>
  <c r="F519" i="2" s="1"/>
  <c r="F518" i="2" s="1"/>
  <c r="F517" i="2" s="1"/>
  <c r="E523" i="2"/>
  <c r="E522" i="2" s="1"/>
  <c r="E521" i="2" s="1"/>
  <c r="E520" i="2" s="1"/>
  <c r="E519" i="2" s="1"/>
  <c r="E518" i="2" s="1"/>
  <c r="E517" i="2" s="1"/>
  <c r="E516" i="2" s="1"/>
  <c r="D523" i="2"/>
  <c r="C523" i="2"/>
  <c r="C522" i="2" s="1"/>
  <c r="C521" i="2" s="1"/>
  <c r="C520" i="2" s="1"/>
  <c r="C519" i="2" s="1"/>
  <c r="D522" i="2"/>
  <c r="D520" i="2"/>
  <c r="D519" i="2" s="1"/>
  <c r="D518" i="2" s="1"/>
  <c r="D517" i="2" s="1"/>
  <c r="G518" i="2"/>
  <c r="G517" i="2" s="1"/>
  <c r="C518" i="2"/>
  <c r="C517" i="2" s="1"/>
  <c r="G514" i="2"/>
  <c r="F514" i="2"/>
  <c r="F513" i="2" s="1"/>
  <c r="F512" i="2" s="1"/>
  <c r="F511" i="2" s="1"/>
  <c r="E514" i="2"/>
  <c r="E513" i="2" s="1"/>
  <c r="E512" i="2" s="1"/>
  <c r="E511" i="2" s="1"/>
  <c r="D514" i="2"/>
  <c r="C514" i="2"/>
  <c r="C513" i="2" s="1"/>
  <c r="C512" i="2" s="1"/>
  <c r="C511" i="2" s="1"/>
  <c r="G513" i="2"/>
  <c r="G512" i="2" s="1"/>
  <c r="G511" i="2" s="1"/>
  <c r="D513" i="2"/>
  <c r="D512" i="2" s="1"/>
  <c r="D511" i="2" s="1"/>
  <c r="G509" i="2"/>
  <c r="F509" i="2"/>
  <c r="E509" i="2"/>
  <c r="D509" i="2"/>
  <c r="C509" i="2"/>
  <c r="G504" i="2"/>
  <c r="F504" i="2"/>
  <c r="F503" i="2" s="1"/>
  <c r="E504" i="2"/>
  <c r="E503" i="2" s="1"/>
  <c r="D504" i="2"/>
  <c r="D503" i="2" s="1"/>
  <c r="D502" i="2" s="1"/>
  <c r="D501" i="2" s="1"/>
  <c r="D500" i="2" s="1"/>
  <c r="D499" i="2" s="1"/>
  <c r="D498" i="2" s="1"/>
  <c r="C504" i="2"/>
  <c r="G501" i="2"/>
  <c r="G500" i="2" s="1"/>
  <c r="G499" i="2" s="1"/>
  <c r="G498" i="2" s="1"/>
  <c r="F501" i="2"/>
  <c r="E501" i="2"/>
  <c r="F500" i="2"/>
  <c r="F499" i="2" s="1"/>
  <c r="F498" i="2" s="1"/>
  <c r="E500" i="2"/>
  <c r="E499" i="2"/>
  <c r="E498" i="2" s="1"/>
  <c r="G495" i="2"/>
  <c r="G494" i="2" s="1"/>
  <c r="G493" i="2" s="1"/>
  <c r="G492" i="2" s="1"/>
  <c r="F495" i="2"/>
  <c r="F494" i="2" s="1"/>
  <c r="F493" i="2" s="1"/>
  <c r="F492" i="2" s="1"/>
  <c r="F491" i="2" s="1"/>
  <c r="F490" i="2" s="1"/>
  <c r="F489" i="2" s="1"/>
  <c r="E495" i="2"/>
  <c r="D495" i="2"/>
  <c r="D494" i="2" s="1"/>
  <c r="D493" i="2" s="1"/>
  <c r="D492" i="2" s="1"/>
  <c r="D491" i="2" s="1"/>
  <c r="D490" i="2" s="1"/>
  <c r="D489" i="2" s="1"/>
  <c r="C495" i="2"/>
  <c r="C494" i="2" s="1"/>
  <c r="C493" i="2" s="1"/>
  <c r="C492" i="2" s="1"/>
  <c r="C491" i="2" s="1"/>
  <c r="C490" i="2" s="1"/>
  <c r="C489" i="2" s="1"/>
  <c r="E494" i="2"/>
  <c r="E493" i="2"/>
  <c r="E492" i="2" s="1"/>
  <c r="E491" i="2" s="1"/>
  <c r="E490" i="2" s="1"/>
  <c r="E489" i="2" s="1"/>
  <c r="E488" i="2" s="1"/>
  <c r="G491" i="2"/>
  <c r="G490" i="2" s="1"/>
  <c r="G489" i="2" s="1"/>
  <c r="G486" i="2"/>
  <c r="G485" i="2" s="1"/>
  <c r="F486" i="2"/>
  <c r="F485" i="2" s="1"/>
  <c r="E486" i="2"/>
  <c r="D486" i="2"/>
  <c r="C486" i="2"/>
  <c r="C485" i="2" s="1"/>
  <c r="C484" i="2" s="1"/>
  <c r="E485" i="2"/>
  <c r="D485" i="2"/>
  <c r="D484" i="2" s="1"/>
  <c r="D483" i="2" s="1"/>
  <c r="D482" i="2" s="1"/>
  <c r="D481" i="2" s="1"/>
  <c r="D480" i="2" s="1"/>
  <c r="G483" i="2"/>
  <c r="G482" i="2" s="1"/>
  <c r="G481" i="2" s="1"/>
  <c r="G480" i="2" s="1"/>
  <c r="F483" i="2"/>
  <c r="F482" i="2" s="1"/>
  <c r="F481" i="2" s="1"/>
  <c r="E483" i="2"/>
  <c r="E482" i="2" s="1"/>
  <c r="E481" i="2" s="1"/>
  <c r="E480" i="2" s="1"/>
  <c r="C483" i="2"/>
  <c r="C482" i="2" s="1"/>
  <c r="C481" i="2" s="1"/>
  <c r="C480" i="2" s="1"/>
  <c r="F480" i="2"/>
  <c r="G478" i="2"/>
  <c r="G477" i="2" s="1"/>
  <c r="G476" i="2" s="1"/>
  <c r="G475" i="2" s="1"/>
  <c r="G474" i="2" s="1"/>
  <c r="G473" i="2" s="1"/>
  <c r="G472" i="2" s="1"/>
  <c r="G471" i="2" s="1"/>
  <c r="F478" i="2"/>
  <c r="E478" i="2"/>
  <c r="D478" i="2"/>
  <c r="D477" i="2" s="1"/>
  <c r="D476" i="2" s="1"/>
  <c r="D475" i="2" s="1"/>
  <c r="D474" i="2" s="1"/>
  <c r="D473" i="2" s="1"/>
  <c r="D472" i="2" s="1"/>
  <c r="C478" i="2"/>
  <c r="C477" i="2" s="1"/>
  <c r="C476" i="2" s="1"/>
  <c r="C475" i="2" s="1"/>
  <c r="C474" i="2" s="1"/>
  <c r="C473" i="2" s="1"/>
  <c r="C472" i="2" s="1"/>
  <c r="C471" i="2" s="1"/>
  <c r="F477" i="2"/>
  <c r="E477" i="2"/>
  <c r="F476" i="2"/>
  <c r="F475" i="2" s="1"/>
  <c r="F474" i="2" s="1"/>
  <c r="F473" i="2" s="1"/>
  <c r="F472" i="2" s="1"/>
  <c r="E476" i="2"/>
  <c r="E475" i="2" s="1"/>
  <c r="E474" i="2" s="1"/>
  <c r="E473" i="2" s="1"/>
  <c r="E472" i="2" s="1"/>
  <c r="G469" i="2"/>
  <c r="G468" i="2" s="1"/>
  <c r="G467" i="2" s="1"/>
  <c r="G466" i="2" s="1"/>
  <c r="G465" i="2" s="1"/>
  <c r="G464" i="2" s="1"/>
  <c r="G463" i="2" s="1"/>
  <c r="G462" i="2" s="1"/>
  <c r="F469" i="2"/>
  <c r="F468" i="2" s="1"/>
  <c r="F467" i="2" s="1"/>
  <c r="E469" i="2"/>
  <c r="D469" i="2"/>
  <c r="C469" i="2"/>
  <c r="C468" i="2" s="1"/>
  <c r="C467" i="2" s="1"/>
  <c r="C466" i="2" s="1"/>
  <c r="C465" i="2" s="1"/>
  <c r="C464" i="2" s="1"/>
  <c r="C463" i="2" s="1"/>
  <c r="C462" i="2" s="1"/>
  <c r="E468" i="2"/>
  <c r="E467" i="2" s="1"/>
  <c r="E466" i="2" s="1"/>
  <c r="E465" i="2" s="1"/>
  <c r="E464" i="2" s="1"/>
  <c r="E463" i="2" s="1"/>
  <c r="E462" i="2" s="1"/>
  <c r="D468" i="2"/>
  <c r="D467" i="2" s="1"/>
  <c r="D466" i="2" s="1"/>
  <c r="D465" i="2" s="1"/>
  <c r="F466" i="2"/>
  <c r="F465" i="2" s="1"/>
  <c r="F464" i="2" s="1"/>
  <c r="F463" i="2" s="1"/>
  <c r="F462" i="2" s="1"/>
  <c r="D464" i="2"/>
  <c r="D463" i="2" s="1"/>
  <c r="D462" i="2" s="1"/>
  <c r="G460" i="2"/>
  <c r="G459" i="2" s="1"/>
  <c r="G458" i="2" s="1"/>
  <c r="G457" i="2" s="1"/>
  <c r="F460" i="2"/>
  <c r="E460" i="2"/>
  <c r="D460" i="2"/>
  <c r="C460" i="2"/>
  <c r="C459" i="2" s="1"/>
  <c r="C458" i="2" s="1"/>
  <c r="C457" i="2" s="1"/>
  <c r="F459" i="2"/>
  <c r="F458" i="2" s="1"/>
  <c r="F457" i="2" s="1"/>
  <c r="F456" i="2" s="1"/>
  <c r="F455" i="2" s="1"/>
  <c r="F454" i="2" s="1"/>
  <c r="E459" i="2"/>
  <c r="D459" i="2"/>
  <c r="D458" i="2" s="1"/>
  <c r="D457" i="2" s="1"/>
  <c r="D456" i="2" s="1"/>
  <c r="E458" i="2"/>
  <c r="E457" i="2" s="1"/>
  <c r="E456" i="2" s="1"/>
  <c r="E455" i="2" s="1"/>
  <c r="E454" i="2" s="1"/>
  <c r="G456" i="2"/>
  <c r="G455" i="2" s="1"/>
  <c r="G454" i="2" s="1"/>
  <c r="C456" i="2"/>
  <c r="C455" i="2" s="1"/>
  <c r="C454" i="2" s="1"/>
  <c r="D455" i="2"/>
  <c r="D454" i="2" s="1"/>
  <c r="G452" i="2"/>
  <c r="G451" i="2" s="1"/>
  <c r="G450" i="2" s="1"/>
  <c r="G449" i="2" s="1"/>
  <c r="G448" i="2" s="1"/>
  <c r="G447" i="2" s="1"/>
  <c r="G446" i="2" s="1"/>
  <c r="F452" i="2"/>
  <c r="F451" i="2" s="1"/>
  <c r="F450" i="2" s="1"/>
  <c r="F449" i="2" s="1"/>
  <c r="E452" i="2"/>
  <c r="E451" i="2" s="1"/>
  <c r="D452" i="2"/>
  <c r="D451" i="2" s="1"/>
  <c r="D450" i="2" s="1"/>
  <c r="D449" i="2" s="1"/>
  <c r="D448" i="2" s="1"/>
  <c r="D447" i="2" s="1"/>
  <c r="D446" i="2" s="1"/>
  <c r="C452" i="2"/>
  <c r="C451" i="2"/>
  <c r="C450" i="2" s="1"/>
  <c r="C449" i="2" s="1"/>
  <c r="C448" i="2" s="1"/>
  <c r="C447" i="2" s="1"/>
  <c r="C446" i="2" s="1"/>
  <c r="E450" i="2"/>
  <c r="E449" i="2" s="1"/>
  <c r="E448" i="2" s="1"/>
  <c r="E447" i="2" s="1"/>
  <c r="E446" i="2" s="1"/>
  <c r="F448" i="2"/>
  <c r="F447" i="2" s="1"/>
  <c r="F446" i="2" s="1"/>
  <c r="G444" i="2"/>
  <c r="F444" i="2"/>
  <c r="E444" i="2"/>
  <c r="E443" i="2" s="1"/>
  <c r="E442" i="2" s="1"/>
  <c r="E441" i="2" s="1"/>
  <c r="E440" i="2" s="1"/>
  <c r="E439" i="2" s="1"/>
  <c r="E438" i="2" s="1"/>
  <c r="D444" i="2"/>
  <c r="D443" i="2" s="1"/>
  <c r="D442" i="2" s="1"/>
  <c r="D441" i="2" s="1"/>
  <c r="D440" i="2" s="1"/>
  <c r="D439" i="2" s="1"/>
  <c r="D438" i="2" s="1"/>
  <c r="C444" i="2"/>
  <c r="G443" i="2"/>
  <c r="F443" i="2"/>
  <c r="F442" i="2" s="1"/>
  <c r="F441" i="2" s="1"/>
  <c r="F440" i="2" s="1"/>
  <c r="F439" i="2" s="1"/>
  <c r="F438" i="2" s="1"/>
  <c r="C443" i="2"/>
  <c r="G442" i="2"/>
  <c r="G441" i="2" s="1"/>
  <c r="G440" i="2" s="1"/>
  <c r="G439" i="2" s="1"/>
  <c r="G438" i="2" s="1"/>
  <c r="C442" i="2"/>
  <c r="C441" i="2" s="1"/>
  <c r="C440" i="2" s="1"/>
  <c r="C439" i="2" s="1"/>
  <c r="C438" i="2" s="1"/>
  <c r="G436" i="2"/>
  <c r="G435" i="2" s="1"/>
  <c r="F436" i="2"/>
  <c r="E436" i="2"/>
  <c r="D436" i="2"/>
  <c r="D435" i="2" s="1"/>
  <c r="C436" i="2"/>
  <c r="C435" i="2" s="1"/>
  <c r="F435" i="2"/>
  <c r="E435" i="2"/>
  <c r="G432" i="2"/>
  <c r="F432" i="2"/>
  <c r="E432" i="2"/>
  <c r="D432" i="2"/>
  <c r="C432" i="2"/>
  <c r="G430" i="2"/>
  <c r="F430" i="2"/>
  <c r="E430" i="2"/>
  <c r="D430" i="2"/>
  <c r="C430" i="2"/>
  <c r="G428" i="2"/>
  <c r="F428" i="2"/>
  <c r="E428" i="2"/>
  <c r="D428" i="2"/>
  <c r="C428" i="2"/>
  <c r="G425" i="2"/>
  <c r="F425" i="2"/>
  <c r="E425" i="2"/>
  <c r="D425" i="2"/>
  <c r="C425" i="2"/>
  <c r="G422" i="2"/>
  <c r="G421" i="2" s="1"/>
  <c r="F422" i="2"/>
  <c r="F421" i="2" s="1"/>
  <c r="E422" i="2"/>
  <c r="D422" i="2"/>
  <c r="C422" i="2"/>
  <c r="E421" i="2"/>
  <c r="D421" i="2"/>
  <c r="C421" i="2"/>
  <c r="G418" i="2"/>
  <c r="G417" i="2" s="1"/>
  <c r="G416" i="2" s="1"/>
  <c r="G415" i="2" s="1"/>
  <c r="G414" i="2" s="1"/>
  <c r="G413" i="2" s="1"/>
  <c r="F418" i="2"/>
  <c r="F417" i="2" s="1"/>
  <c r="F416" i="2" s="1"/>
  <c r="F415" i="2" s="1"/>
  <c r="F414" i="2" s="1"/>
  <c r="F413" i="2" s="1"/>
  <c r="E418" i="2"/>
  <c r="E417" i="2" s="1"/>
  <c r="E416" i="2" s="1"/>
  <c r="E415" i="2" s="1"/>
  <c r="E414" i="2" s="1"/>
  <c r="E413" i="2" s="1"/>
  <c r="D418" i="2"/>
  <c r="C418" i="2"/>
  <c r="C417" i="2" s="1"/>
  <c r="D417" i="2"/>
  <c r="G411" i="2"/>
  <c r="G410" i="2" s="1"/>
  <c r="G409" i="2" s="1"/>
  <c r="G408" i="2" s="1"/>
  <c r="G407" i="2" s="1"/>
  <c r="G400" i="2" s="1"/>
  <c r="F411" i="2"/>
  <c r="F410" i="2" s="1"/>
  <c r="F409" i="2" s="1"/>
  <c r="F408" i="2" s="1"/>
  <c r="F407" i="2" s="1"/>
  <c r="E411" i="2"/>
  <c r="D411" i="2"/>
  <c r="D410" i="2" s="1"/>
  <c r="D409" i="2" s="1"/>
  <c r="C411" i="2"/>
  <c r="E410" i="2"/>
  <c r="E409" i="2" s="1"/>
  <c r="E408" i="2" s="1"/>
  <c r="E407" i="2" s="1"/>
  <c r="C410" i="2"/>
  <c r="C409" i="2" s="1"/>
  <c r="C408" i="2" s="1"/>
  <c r="C407" i="2" s="1"/>
  <c r="D408" i="2"/>
  <c r="D407" i="2" s="1"/>
  <c r="G405" i="2"/>
  <c r="F405" i="2"/>
  <c r="E405" i="2"/>
  <c r="E404" i="2" s="1"/>
  <c r="E403" i="2" s="1"/>
  <c r="E402" i="2" s="1"/>
  <c r="E401" i="2" s="1"/>
  <c r="D405" i="2"/>
  <c r="C405" i="2"/>
  <c r="G404" i="2"/>
  <c r="F404" i="2"/>
  <c r="F403" i="2" s="1"/>
  <c r="F402" i="2" s="1"/>
  <c r="F401" i="2" s="1"/>
  <c r="D404" i="2"/>
  <c r="C404" i="2"/>
  <c r="C403" i="2" s="1"/>
  <c r="C402" i="2" s="1"/>
  <c r="C401" i="2" s="1"/>
  <c r="C400" i="2" s="1"/>
  <c r="G403" i="2"/>
  <c r="G402" i="2" s="1"/>
  <c r="G401" i="2" s="1"/>
  <c r="D403" i="2"/>
  <c r="D402" i="2" s="1"/>
  <c r="D401" i="2" s="1"/>
  <c r="D400" i="2" s="1"/>
  <c r="G397" i="2"/>
  <c r="F397" i="2"/>
  <c r="F396" i="2" s="1"/>
  <c r="E397" i="2"/>
  <c r="E396" i="2" s="1"/>
  <c r="D397" i="2"/>
  <c r="D396" i="2" s="1"/>
  <c r="C397" i="2"/>
  <c r="C396" i="2" s="1"/>
  <c r="C395" i="2" s="1"/>
  <c r="C394" i="2" s="1"/>
  <c r="C388" i="2" s="1"/>
  <c r="C387" i="2" s="1"/>
  <c r="C386" i="2" s="1"/>
  <c r="C385" i="2" s="1"/>
  <c r="G396" i="2"/>
  <c r="D395" i="2"/>
  <c r="G394" i="2"/>
  <c r="F394" i="2"/>
  <c r="E394" i="2"/>
  <c r="D394" i="2"/>
  <c r="G392" i="2"/>
  <c r="F392" i="2"/>
  <c r="E392" i="2"/>
  <c r="E391" i="2" s="1"/>
  <c r="D392" i="2"/>
  <c r="C392" i="2"/>
  <c r="G391" i="2"/>
  <c r="F391" i="2"/>
  <c r="D391" i="2"/>
  <c r="D390" i="2" s="1"/>
  <c r="D389" i="2" s="1"/>
  <c r="C391" i="2"/>
  <c r="C390" i="2" s="1"/>
  <c r="C389" i="2" s="1"/>
  <c r="G389" i="2"/>
  <c r="F389" i="2"/>
  <c r="F388" i="2" s="1"/>
  <c r="F387" i="2" s="1"/>
  <c r="F386" i="2" s="1"/>
  <c r="F385" i="2" s="1"/>
  <c r="E389" i="2"/>
  <c r="G388" i="2"/>
  <c r="G387" i="2" s="1"/>
  <c r="G386" i="2" s="1"/>
  <c r="G385" i="2" s="1"/>
  <c r="G383" i="2"/>
  <c r="G382" i="2" s="1"/>
  <c r="F383" i="2"/>
  <c r="F382" i="2" s="1"/>
  <c r="E383" i="2"/>
  <c r="E382" i="2" s="1"/>
  <c r="D383" i="2"/>
  <c r="C383" i="2"/>
  <c r="C382" i="2" s="1"/>
  <c r="D382" i="2"/>
  <c r="D380" i="2"/>
  <c r="D379" i="2" s="1"/>
  <c r="C380" i="2"/>
  <c r="C379" i="2"/>
  <c r="D375" i="2"/>
  <c r="C375" i="2"/>
  <c r="D372" i="2"/>
  <c r="C372" i="2"/>
  <c r="G370" i="2"/>
  <c r="F370" i="2"/>
  <c r="E370" i="2"/>
  <c r="D370" i="2"/>
  <c r="C370" i="2"/>
  <c r="G368" i="2"/>
  <c r="F368" i="2"/>
  <c r="E368" i="2"/>
  <c r="D368" i="2"/>
  <c r="C368" i="2"/>
  <c r="D365" i="2"/>
  <c r="C365" i="2"/>
  <c r="D362" i="2"/>
  <c r="D361" i="2" s="1"/>
  <c r="C362" i="2"/>
  <c r="C361" i="2" s="1"/>
  <c r="G359" i="2"/>
  <c r="F359" i="2"/>
  <c r="F358" i="2" s="1"/>
  <c r="F357" i="2" s="1"/>
  <c r="F356" i="2" s="1"/>
  <c r="E359" i="2"/>
  <c r="E358" i="2" s="1"/>
  <c r="E357" i="2" s="1"/>
  <c r="E356" i="2" s="1"/>
  <c r="G358" i="2"/>
  <c r="G357" i="2"/>
  <c r="G356" i="2" s="1"/>
  <c r="G354" i="2"/>
  <c r="F354" i="2"/>
  <c r="E354" i="2"/>
  <c r="E353" i="2" s="1"/>
  <c r="E352" i="2" s="1"/>
  <c r="E351" i="2" s="1"/>
  <c r="E350" i="2" s="1"/>
  <c r="E349" i="2" s="1"/>
  <c r="E348" i="2" s="1"/>
  <c r="D354" i="2"/>
  <c r="D353" i="2" s="1"/>
  <c r="D352" i="2" s="1"/>
  <c r="D351" i="2" s="1"/>
  <c r="D350" i="2" s="1"/>
  <c r="D349" i="2" s="1"/>
  <c r="D348" i="2" s="1"/>
  <c r="C354" i="2"/>
  <c r="G353" i="2"/>
  <c r="F353" i="2"/>
  <c r="F352" i="2" s="1"/>
  <c r="F351" i="2" s="1"/>
  <c r="F350" i="2" s="1"/>
  <c r="F349" i="2" s="1"/>
  <c r="F348" i="2" s="1"/>
  <c r="C353" i="2"/>
  <c r="C352" i="2" s="1"/>
  <c r="C351" i="2" s="1"/>
  <c r="C350" i="2" s="1"/>
  <c r="C349" i="2" s="1"/>
  <c r="C348" i="2" s="1"/>
  <c r="G352" i="2"/>
  <c r="G351" i="2" s="1"/>
  <c r="G350" i="2" s="1"/>
  <c r="G349" i="2" s="1"/>
  <c r="G348" i="2" s="1"/>
  <c r="G346" i="2"/>
  <c r="G345" i="2" s="1"/>
  <c r="G344" i="2" s="1"/>
  <c r="G343" i="2" s="1"/>
  <c r="G342" i="2" s="1"/>
  <c r="G341" i="2" s="1"/>
  <c r="G340" i="2" s="1"/>
  <c r="F346" i="2"/>
  <c r="E346" i="2"/>
  <c r="D346" i="2"/>
  <c r="C346" i="2"/>
  <c r="C345" i="2" s="1"/>
  <c r="C344" i="2" s="1"/>
  <c r="C343" i="2" s="1"/>
  <c r="C342" i="2" s="1"/>
  <c r="C341" i="2" s="1"/>
  <c r="C340" i="2" s="1"/>
  <c r="F345" i="2"/>
  <c r="E345" i="2"/>
  <c r="E344" i="2" s="1"/>
  <c r="E343" i="2" s="1"/>
  <c r="E342" i="2" s="1"/>
  <c r="E341" i="2" s="1"/>
  <c r="E340" i="2" s="1"/>
  <c r="D345" i="2"/>
  <c r="D344" i="2" s="1"/>
  <c r="D343" i="2" s="1"/>
  <c r="D342" i="2" s="1"/>
  <c r="D341" i="2" s="1"/>
  <c r="D340" i="2" s="1"/>
  <c r="F344" i="2"/>
  <c r="F343" i="2" s="1"/>
  <c r="F342" i="2" s="1"/>
  <c r="F341" i="2" s="1"/>
  <c r="F340" i="2" s="1"/>
  <c r="G322" i="2"/>
  <c r="G321" i="2" s="1"/>
  <c r="F322" i="2"/>
  <c r="E322" i="2"/>
  <c r="D322" i="2"/>
  <c r="C322" i="2"/>
  <c r="C321" i="2" s="1"/>
  <c r="C320" i="2" s="1"/>
  <c r="F321" i="2"/>
  <c r="E321" i="2"/>
  <c r="D321" i="2"/>
  <c r="D320" i="2" s="1"/>
  <c r="G318" i="2"/>
  <c r="G315" i="2" s="1"/>
  <c r="F318" i="2"/>
  <c r="E318" i="2"/>
  <c r="E315" i="2" s="1"/>
  <c r="D318" i="2"/>
  <c r="C318" i="2"/>
  <c r="C315" i="2" s="1"/>
  <c r="G316" i="2"/>
  <c r="F316" i="2"/>
  <c r="E316" i="2"/>
  <c r="D316" i="2"/>
  <c r="D315" i="2" s="1"/>
  <c r="C316" i="2"/>
  <c r="F315" i="2"/>
  <c r="G313" i="2"/>
  <c r="G312" i="2" s="1"/>
  <c r="F313" i="2"/>
  <c r="F312" i="2" s="1"/>
  <c r="E313" i="2"/>
  <c r="E312" i="2" s="1"/>
  <c r="D313" i="2"/>
  <c r="C313" i="2"/>
  <c r="C312" i="2" s="1"/>
  <c r="C311" i="2" s="1"/>
  <c r="D312" i="2"/>
  <c r="G309" i="2"/>
  <c r="F309" i="2"/>
  <c r="F305" i="2" s="1"/>
  <c r="E309" i="2"/>
  <c r="D309" i="2"/>
  <c r="C309" i="2"/>
  <c r="G306" i="2"/>
  <c r="G305" i="2" s="1"/>
  <c r="F306" i="2"/>
  <c r="E306" i="2"/>
  <c r="E305" i="2" s="1"/>
  <c r="D306" i="2"/>
  <c r="C306" i="2"/>
  <c r="C305" i="2" s="1"/>
  <c r="D305" i="2"/>
  <c r="G299" i="2"/>
  <c r="F299" i="2"/>
  <c r="F298" i="2" s="1"/>
  <c r="E299" i="2"/>
  <c r="E298" i="2" s="1"/>
  <c r="D299" i="2"/>
  <c r="C299" i="2"/>
  <c r="G298" i="2"/>
  <c r="D298" i="2"/>
  <c r="C298" i="2"/>
  <c r="G296" i="2"/>
  <c r="G290" i="2" s="1"/>
  <c r="F296" i="2"/>
  <c r="E296" i="2"/>
  <c r="D296" i="2"/>
  <c r="C296" i="2"/>
  <c r="G294" i="2"/>
  <c r="F294" i="2"/>
  <c r="E294" i="2"/>
  <c r="D294" i="2"/>
  <c r="D290" i="2" s="1"/>
  <c r="D289" i="2" s="1"/>
  <c r="C294" i="2"/>
  <c r="G291" i="2"/>
  <c r="F291" i="2"/>
  <c r="E291" i="2"/>
  <c r="E290" i="2" s="1"/>
  <c r="D291" i="2"/>
  <c r="C291" i="2"/>
  <c r="F290" i="2"/>
  <c r="C290" i="2"/>
  <c r="C289" i="2" s="1"/>
  <c r="G288" i="2"/>
  <c r="F288" i="2"/>
  <c r="F287" i="2" s="1"/>
  <c r="F286" i="2" s="1"/>
  <c r="F285" i="2" s="1"/>
  <c r="F284" i="2" s="1"/>
  <c r="E288" i="2"/>
  <c r="E287" i="2" s="1"/>
  <c r="E286" i="2" s="1"/>
  <c r="E285" i="2" s="1"/>
  <c r="E284" i="2" s="1"/>
  <c r="G287" i="2"/>
  <c r="G286" i="2" s="1"/>
  <c r="G285" i="2" s="1"/>
  <c r="G284" i="2" s="1"/>
  <c r="G282" i="2"/>
  <c r="F282" i="2"/>
  <c r="F281" i="2" s="1"/>
  <c r="F280" i="2" s="1"/>
  <c r="F279" i="2" s="1"/>
  <c r="F278" i="2" s="1"/>
  <c r="F277" i="2" s="1"/>
  <c r="E282" i="2"/>
  <c r="E281" i="2" s="1"/>
  <c r="E280" i="2" s="1"/>
  <c r="E279" i="2" s="1"/>
  <c r="E278" i="2" s="1"/>
  <c r="E277" i="2" s="1"/>
  <c r="D282" i="2"/>
  <c r="D281" i="2" s="1"/>
  <c r="D280" i="2" s="1"/>
  <c r="D279" i="2" s="1"/>
  <c r="D278" i="2" s="1"/>
  <c r="D277" i="2" s="1"/>
  <c r="C282" i="2"/>
  <c r="G281" i="2"/>
  <c r="G280" i="2" s="1"/>
  <c r="G279" i="2" s="1"/>
  <c r="G278" i="2" s="1"/>
  <c r="G277" i="2" s="1"/>
  <c r="C281" i="2"/>
  <c r="C280" i="2" s="1"/>
  <c r="C279" i="2" s="1"/>
  <c r="C278" i="2" s="1"/>
  <c r="C277" i="2" s="1"/>
  <c r="G275" i="2"/>
  <c r="G274" i="2" s="1"/>
  <c r="G273" i="2" s="1"/>
  <c r="G272" i="2" s="1"/>
  <c r="G271" i="2" s="1"/>
  <c r="G270" i="2" s="1"/>
  <c r="G269" i="2" s="1"/>
  <c r="F275" i="2"/>
  <c r="E275" i="2"/>
  <c r="D275" i="2"/>
  <c r="D274" i="2" s="1"/>
  <c r="D273" i="2" s="1"/>
  <c r="D272" i="2" s="1"/>
  <c r="D271" i="2" s="1"/>
  <c r="D270" i="2" s="1"/>
  <c r="D269" i="2" s="1"/>
  <c r="C275" i="2"/>
  <c r="C274" i="2" s="1"/>
  <c r="C273" i="2" s="1"/>
  <c r="C272" i="2" s="1"/>
  <c r="C271" i="2" s="1"/>
  <c r="C270" i="2" s="1"/>
  <c r="C269" i="2" s="1"/>
  <c r="F274" i="2"/>
  <c r="F273" i="2" s="1"/>
  <c r="F272" i="2" s="1"/>
  <c r="F271" i="2" s="1"/>
  <c r="F270" i="2" s="1"/>
  <c r="F269" i="2" s="1"/>
  <c r="F268" i="2" s="1"/>
  <c r="E274" i="2"/>
  <c r="E273" i="2" s="1"/>
  <c r="E272" i="2" s="1"/>
  <c r="E271" i="2" s="1"/>
  <c r="E270" i="2" s="1"/>
  <c r="E269" i="2" s="1"/>
  <c r="G266" i="2"/>
  <c r="G265" i="2" s="1"/>
  <c r="F266" i="2"/>
  <c r="E266" i="2"/>
  <c r="E265" i="2" s="1"/>
  <c r="D266" i="2"/>
  <c r="D265" i="2" s="1"/>
  <c r="D264" i="2" s="1"/>
  <c r="C266" i="2"/>
  <c r="C265" i="2" s="1"/>
  <c r="C264" i="2" s="1"/>
  <c r="F265" i="2"/>
  <c r="G261" i="2"/>
  <c r="F261" i="2"/>
  <c r="E261" i="2"/>
  <c r="D261" i="2"/>
  <c r="C261" i="2"/>
  <c r="G256" i="2"/>
  <c r="F256" i="2"/>
  <c r="E256" i="2"/>
  <c r="D256" i="2"/>
  <c r="C256" i="2"/>
  <c r="G254" i="2"/>
  <c r="F254" i="2"/>
  <c r="E254" i="2"/>
  <c r="D254" i="2"/>
  <c r="C254" i="2"/>
  <c r="G252" i="2"/>
  <c r="F252" i="2"/>
  <c r="E252" i="2"/>
  <c r="D252" i="2"/>
  <c r="C252" i="2"/>
  <c r="G248" i="2"/>
  <c r="F248" i="2"/>
  <c r="E248" i="2"/>
  <c r="D248" i="2"/>
  <c r="D247" i="2" s="1"/>
  <c r="C248" i="2"/>
  <c r="C247" i="2" s="1"/>
  <c r="G247" i="2"/>
  <c r="F247" i="2"/>
  <c r="E247" i="2"/>
  <c r="G244" i="2"/>
  <c r="G243" i="2" s="1"/>
  <c r="F244" i="2"/>
  <c r="E244" i="2"/>
  <c r="D244" i="2"/>
  <c r="D243" i="2" s="1"/>
  <c r="C244" i="2"/>
  <c r="F243" i="2"/>
  <c r="E243" i="2"/>
  <c r="C243" i="2"/>
  <c r="G240" i="2"/>
  <c r="F240" i="2"/>
  <c r="E240" i="2"/>
  <c r="D240" i="2"/>
  <c r="C240" i="2"/>
  <c r="G238" i="2"/>
  <c r="F238" i="2"/>
  <c r="E238" i="2"/>
  <c r="D238" i="2"/>
  <c r="C238" i="2"/>
  <c r="G233" i="2"/>
  <c r="F233" i="2"/>
  <c r="E233" i="2"/>
  <c r="D233" i="2"/>
  <c r="C233" i="2"/>
  <c r="G230" i="2"/>
  <c r="F230" i="2"/>
  <c r="E230" i="2"/>
  <c r="D230" i="2"/>
  <c r="C230" i="2"/>
  <c r="G228" i="2"/>
  <c r="F228" i="2"/>
  <c r="E228" i="2"/>
  <c r="D228" i="2"/>
  <c r="C228" i="2"/>
  <c r="G222" i="2"/>
  <c r="F222" i="2"/>
  <c r="E222" i="2"/>
  <c r="D222" i="2"/>
  <c r="C222" i="2"/>
  <c r="G219" i="2"/>
  <c r="G210" i="2" s="1"/>
  <c r="F219" i="2"/>
  <c r="E219" i="2"/>
  <c r="D219" i="2"/>
  <c r="C219" i="2"/>
  <c r="G216" i="2"/>
  <c r="F216" i="2"/>
  <c r="E216" i="2"/>
  <c r="D216" i="2"/>
  <c r="C216" i="2"/>
  <c r="G211" i="2"/>
  <c r="F211" i="2"/>
  <c r="E211" i="2"/>
  <c r="D211" i="2"/>
  <c r="C211" i="2"/>
  <c r="C210" i="2"/>
  <c r="G208" i="2"/>
  <c r="F208" i="2"/>
  <c r="E208" i="2"/>
  <c r="D208" i="2"/>
  <c r="C208" i="2"/>
  <c r="G206" i="2"/>
  <c r="F206" i="2"/>
  <c r="E206" i="2"/>
  <c r="D206" i="2"/>
  <c r="C206" i="2"/>
  <c r="G204" i="2"/>
  <c r="F204" i="2"/>
  <c r="F191" i="2" s="1"/>
  <c r="E204" i="2"/>
  <c r="D204" i="2"/>
  <c r="C204" i="2"/>
  <c r="G200" i="2"/>
  <c r="G191" i="2" s="1"/>
  <c r="F200" i="2"/>
  <c r="E200" i="2"/>
  <c r="D200" i="2"/>
  <c r="C200" i="2"/>
  <c r="C191" i="2" s="1"/>
  <c r="G198" i="2"/>
  <c r="F198" i="2"/>
  <c r="E198" i="2"/>
  <c r="D198" i="2"/>
  <c r="D191" i="2" s="1"/>
  <c r="C198" i="2"/>
  <c r="G192" i="2"/>
  <c r="F192" i="2"/>
  <c r="E192" i="2"/>
  <c r="E191" i="2" s="1"/>
  <c r="D192" i="2"/>
  <c r="C192" i="2"/>
  <c r="G189" i="2"/>
  <c r="G182" i="2" s="1"/>
  <c r="F189" i="2"/>
  <c r="E189" i="2"/>
  <c r="D189" i="2"/>
  <c r="C189" i="2"/>
  <c r="C182" i="2" s="1"/>
  <c r="C181" i="2" s="1"/>
  <c r="G187" i="2"/>
  <c r="F187" i="2"/>
  <c r="E187" i="2"/>
  <c r="D187" i="2"/>
  <c r="D182" i="2" s="1"/>
  <c r="C187" i="2"/>
  <c r="G183" i="2"/>
  <c r="F183" i="2"/>
  <c r="E183" i="2"/>
  <c r="E182" i="2" s="1"/>
  <c r="D183" i="2"/>
  <c r="C183" i="2"/>
  <c r="F182" i="2"/>
  <c r="G180" i="2"/>
  <c r="G179" i="2" s="1"/>
  <c r="G178" i="2" s="1"/>
  <c r="G177" i="2" s="1"/>
  <c r="F180" i="2"/>
  <c r="E180" i="2"/>
  <c r="E179" i="2" s="1"/>
  <c r="E178" i="2" s="1"/>
  <c r="E177" i="2" s="1"/>
  <c r="F179" i="2"/>
  <c r="F178" i="2" s="1"/>
  <c r="F177" i="2" s="1"/>
  <c r="G175" i="2"/>
  <c r="G174" i="2" s="1"/>
  <c r="F175" i="2"/>
  <c r="E175" i="2"/>
  <c r="E174" i="2" s="1"/>
  <c r="D175" i="2"/>
  <c r="C175" i="2"/>
  <c r="F174" i="2"/>
  <c r="D174" i="2"/>
  <c r="C174" i="2"/>
  <c r="G172" i="2"/>
  <c r="G171" i="2" s="1"/>
  <c r="F172" i="2"/>
  <c r="F171" i="2" s="1"/>
  <c r="E172" i="2"/>
  <c r="E171" i="2" s="1"/>
  <c r="D172" i="2"/>
  <c r="D171" i="2" s="1"/>
  <c r="C172" i="2"/>
  <c r="C171" i="2" s="1"/>
  <c r="C170" i="2" s="1"/>
  <c r="C169" i="2" s="1"/>
  <c r="C168" i="2" s="1"/>
  <c r="C167" i="2" s="1"/>
  <c r="C166" i="2" s="1"/>
  <c r="G169" i="2"/>
  <c r="F169" i="2"/>
  <c r="F168" i="2" s="1"/>
  <c r="F167" i="2" s="1"/>
  <c r="F166" i="2" s="1"/>
  <c r="E169" i="2"/>
  <c r="E168" i="2" s="1"/>
  <c r="E167" i="2" s="1"/>
  <c r="E166" i="2" s="1"/>
  <c r="D169" i="2"/>
  <c r="D168" i="2" s="1"/>
  <c r="D167" i="2" s="1"/>
  <c r="D166" i="2" s="1"/>
  <c r="G168" i="2"/>
  <c r="G167" i="2" s="1"/>
  <c r="G166" i="2" s="1"/>
  <c r="F163" i="2"/>
  <c r="E163" i="2"/>
  <c r="D163" i="2"/>
  <c r="C163" i="2"/>
  <c r="C162" i="2"/>
  <c r="C158" i="2" s="1"/>
  <c r="C157" i="2" s="1"/>
  <c r="C156" i="2" s="1"/>
  <c r="C155" i="2" s="1"/>
  <c r="C154" i="2" s="1"/>
  <c r="C153" i="2" s="1"/>
  <c r="G160" i="2"/>
  <c r="G159" i="2" s="1"/>
  <c r="F160" i="2"/>
  <c r="F159" i="2" s="1"/>
  <c r="E160" i="2"/>
  <c r="D160" i="2"/>
  <c r="D159" i="2" s="1"/>
  <c r="C160" i="2"/>
  <c r="E159" i="2"/>
  <c r="C159" i="2"/>
  <c r="G157" i="2"/>
  <c r="G156" i="2" s="1"/>
  <c r="G155" i="2" s="1"/>
  <c r="G154" i="2" s="1"/>
  <c r="G153" i="2" s="1"/>
  <c r="F157" i="2"/>
  <c r="F156" i="2" s="1"/>
  <c r="F155" i="2" s="1"/>
  <c r="F154" i="2" s="1"/>
  <c r="F153" i="2" s="1"/>
  <c r="E157" i="2"/>
  <c r="E156" i="2" s="1"/>
  <c r="E155" i="2" s="1"/>
  <c r="E154" i="2" s="1"/>
  <c r="E153" i="2" s="1"/>
  <c r="D157" i="2"/>
  <c r="D156" i="2" s="1"/>
  <c r="D155" i="2" s="1"/>
  <c r="D154" i="2" s="1"/>
  <c r="D153" i="2" s="1"/>
  <c r="G151" i="2"/>
  <c r="G150" i="2" s="1"/>
  <c r="F151" i="2"/>
  <c r="F150" i="2" s="1"/>
  <c r="E151" i="2"/>
  <c r="D151" i="2"/>
  <c r="D150" i="2" s="1"/>
  <c r="C151" i="2"/>
  <c r="C150" i="2" s="1"/>
  <c r="E150" i="2"/>
  <c r="G148" i="2"/>
  <c r="G147" i="2" s="1"/>
  <c r="F148" i="2"/>
  <c r="F147" i="2" s="1"/>
  <c r="E148" i="2"/>
  <c r="E147" i="2" s="1"/>
  <c r="D148" i="2"/>
  <c r="D147" i="2" s="1"/>
  <c r="C148" i="2"/>
  <c r="C147" i="2" s="1"/>
  <c r="G145" i="2"/>
  <c r="F145" i="2"/>
  <c r="E145" i="2"/>
  <c r="D145" i="2"/>
  <c r="C145" i="2"/>
  <c r="G143" i="2"/>
  <c r="F143" i="2"/>
  <c r="F142" i="2" s="1"/>
  <c r="E143" i="2"/>
  <c r="D143" i="2"/>
  <c r="C143" i="2"/>
  <c r="C142" i="2" s="1"/>
  <c r="G142" i="2"/>
  <c r="G139" i="2"/>
  <c r="F139" i="2"/>
  <c r="F138" i="2" s="1"/>
  <c r="E139" i="2"/>
  <c r="E138" i="2" s="1"/>
  <c r="D139" i="2"/>
  <c r="D138" i="2" s="1"/>
  <c r="C139" i="2"/>
  <c r="C138" i="2" s="1"/>
  <c r="G138" i="2"/>
  <c r="G134" i="2"/>
  <c r="G133" i="2" s="1"/>
  <c r="F134" i="2"/>
  <c r="F133" i="2" s="1"/>
  <c r="E134" i="2"/>
  <c r="D134" i="2"/>
  <c r="C134" i="2"/>
  <c r="C133" i="2" s="1"/>
  <c r="E133" i="2"/>
  <c r="D133" i="2"/>
  <c r="G131" i="2"/>
  <c r="G130" i="2" s="1"/>
  <c r="F131" i="2"/>
  <c r="F130" i="2" s="1"/>
  <c r="E131" i="2"/>
  <c r="E130" i="2" s="1"/>
  <c r="D131" i="2"/>
  <c r="D130" i="2" s="1"/>
  <c r="C131" i="2"/>
  <c r="C130" i="2" s="1"/>
  <c r="C129" i="2" s="1"/>
  <c r="G128" i="2"/>
  <c r="F128" i="2"/>
  <c r="F127" i="2" s="1"/>
  <c r="F126" i="2" s="1"/>
  <c r="F125" i="2" s="1"/>
  <c r="E128" i="2"/>
  <c r="E127" i="2" s="1"/>
  <c r="E126" i="2" s="1"/>
  <c r="E125" i="2" s="1"/>
  <c r="G127" i="2"/>
  <c r="G126" i="2" s="1"/>
  <c r="G125" i="2" s="1"/>
  <c r="G123" i="2"/>
  <c r="G122" i="2" s="1"/>
  <c r="F123" i="2"/>
  <c r="F122" i="2" s="1"/>
  <c r="E123" i="2"/>
  <c r="E122" i="2" s="1"/>
  <c r="D123" i="2"/>
  <c r="D122" i="2" s="1"/>
  <c r="C123" i="2"/>
  <c r="C122" i="2" s="1"/>
  <c r="C116" i="2" s="1"/>
  <c r="G120" i="2"/>
  <c r="G117" i="2" s="1"/>
  <c r="F120" i="2"/>
  <c r="E120" i="2"/>
  <c r="D120" i="2"/>
  <c r="C120" i="2"/>
  <c r="C117" i="2" s="1"/>
  <c r="G118" i="2"/>
  <c r="F118" i="2"/>
  <c r="E118" i="2"/>
  <c r="D118" i="2"/>
  <c r="D117" i="2" s="1"/>
  <c r="C118" i="2"/>
  <c r="F117" i="2"/>
  <c r="E117" i="2"/>
  <c r="G114" i="2"/>
  <c r="G113" i="2" s="1"/>
  <c r="F114" i="2"/>
  <c r="E114" i="2"/>
  <c r="D114" i="2"/>
  <c r="D113" i="2" s="1"/>
  <c r="C114" i="2"/>
  <c r="F113" i="2"/>
  <c r="E113" i="2"/>
  <c r="C113" i="2"/>
  <c r="G110" i="2"/>
  <c r="F110" i="2"/>
  <c r="F109" i="2" s="1"/>
  <c r="E110" i="2"/>
  <c r="D110" i="2"/>
  <c r="D109" i="2" s="1"/>
  <c r="C110" i="2"/>
  <c r="G109" i="2"/>
  <c r="E109" i="2"/>
  <c r="C109" i="2"/>
  <c r="G107" i="2"/>
  <c r="G106" i="2" s="1"/>
  <c r="F107" i="2"/>
  <c r="F106" i="2" s="1"/>
  <c r="E107" i="2"/>
  <c r="E106" i="2" s="1"/>
  <c r="D107" i="2"/>
  <c r="D106" i="2" s="1"/>
  <c r="C107" i="2"/>
  <c r="C106" i="2"/>
  <c r="C105" i="2" s="1"/>
  <c r="G104" i="2"/>
  <c r="G103" i="2" s="1"/>
  <c r="G102" i="2" s="1"/>
  <c r="F104" i="2"/>
  <c r="F103" i="2" s="1"/>
  <c r="F102" i="2" s="1"/>
  <c r="E104" i="2"/>
  <c r="E103" i="2" s="1"/>
  <c r="E102" i="2" s="1"/>
  <c r="G99" i="2"/>
  <c r="G98" i="2" s="1"/>
  <c r="F99" i="2"/>
  <c r="F98" i="2" s="1"/>
  <c r="E99" i="2"/>
  <c r="E98" i="2" s="1"/>
  <c r="D99" i="2"/>
  <c r="D98" i="2" s="1"/>
  <c r="D97" i="2" s="1"/>
  <c r="C99" i="2"/>
  <c r="C98" i="2" s="1"/>
  <c r="C97" i="2" s="1"/>
  <c r="G94" i="2"/>
  <c r="F94" i="2"/>
  <c r="E94" i="2"/>
  <c r="D94" i="2"/>
  <c r="C94" i="2"/>
  <c r="G91" i="2"/>
  <c r="F91" i="2"/>
  <c r="E91" i="2"/>
  <c r="D91" i="2"/>
  <c r="C91" i="2"/>
  <c r="G89" i="2"/>
  <c r="F89" i="2"/>
  <c r="E89" i="2"/>
  <c r="D89" i="2"/>
  <c r="C89" i="2"/>
  <c r="G87" i="2"/>
  <c r="F87" i="2"/>
  <c r="E87" i="2"/>
  <c r="D87" i="2"/>
  <c r="C87" i="2"/>
  <c r="G84" i="2"/>
  <c r="F84" i="2"/>
  <c r="E84" i="2"/>
  <c r="E83" i="2" s="1"/>
  <c r="D84" i="2"/>
  <c r="C84" i="2"/>
  <c r="G81" i="2"/>
  <c r="G80" i="2" s="1"/>
  <c r="F81" i="2"/>
  <c r="F80" i="2" s="1"/>
  <c r="E81" i="2"/>
  <c r="E80" i="2" s="1"/>
  <c r="D81" i="2"/>
  <c r="D80" i="2" s="1"/>
  <c r="C81" i="2"/>
  <c r="C80" i="2" s="1"/>
  <c r="G77" i="2"/>
  <c r="F77" i="2"/>
  <c r="E77" i="2"/>
  <c r="D77" i="2"/>
  <c r="C77" i="2"/>
  <c r="G75" i="2"/>
  <c r="F75" i="2"/>
  <c r="E75" i="2"/>
  <c r="D75" i="2"/>
  <c r="C75" i="2"/>
  <c r="G71" i="2"/>
  <c r="F71" i="2"/>
  <c r="E71" i="2"/>
  <c r="D71" i="2"/>
  <c r="C71" i="2"/>
  <c r="G69" i="2"/>
  <c r="F69" i="2"/>
  <c r="E69" i="2"/>
  <c r="D69" i="2"/>
  <c r="C69" i="2"/>
  <c r="G63" i="2"/>
  <c r="F63" i="2"/>
  <c r="E63" i="2"/>
  <c r="D63" i="2"/>
  <c r="C63" i="2"/>
  <c r="G60" i="2"/>
  <c r="F60" i="2"/>
  <c r="E60" i="2"/>
  <c r="D60" i="2"/>
  <c r="C60" i="2"/>
  <c r="G57" i="2"/>
  <c r="F57" i="2"/>
  <c r="E57" i="2"/>
  <c r="D57" i="2"/>
  <c r="C57" i="2"/>
  <c r="G52" i="2"/>
  <c r="F52" i="2"/>
  <c r="E52" i="2"/>
  <c r="D52" i="2"/>
  <c r="C52" i="2"/>
  <c r="G49" i="2"/>
  <c r="F49" i="2"/>
  <c r="E49" i="2"/>
  <c r="D49" i="2"/>
  <c r="C49" i="2"/>
  <c r="G46" i="2"/>
  <c r="F46" i="2"/>
  <c r="E46" i="2"/>
  <c r="D46" i="2"/>
  <c r="C46" i="2"/>
  <c r="G43" i="2"/>
  <c r="F43" i="2"/>
  <c r="E43" i="2"/>
  <c r="D43" i="2"/>
  <c r="C43" i="2"/>
  <c r="G39" i="2"/>
  <c r="F39" i="2"/>
  <c r="E39" i="2"/>
  <c r="D39" i="2"/>
  <c r="C39" i="2"/>
  <c r="G33" i="2"/>
  <c r="F33" i="2"/>
  <c r="E33" i="2"/>
  <c r="D33" i="2"/>
  <c r="C33" i="2"/>
  <c r="G30" i="2"/>
  <c r="F30" i="2"/>
  <c r="E30" i="2"/>
  <c r="D30" i="2"/>
  <c r="C30" i="2"/>
  <c r="G28" i="2"/>
  <c r="F28" i="2"/>
  <c r="E28" i="2"/>
  <c r="D28" i="2"/>
  <c r="C28" i="2"/>
  <c r="G23" i="2"/>
  <c r="F23" i="2"/>
  <c r="F22" i="2" s="1"/>
  <c r="E23" i="2"/>
  <c r="D23" i="2"/>
  <c r="C23" i="2"/>
  <c r="G20" i="2"/>
  <c r="F20" i="2"/>
  <c r="E20" i="2"/>
  <c r="E19" i="2" s="1"/>
  <c r="E18" i="2" s="1"/>
  <c r="E17" i="2" s="1"/>
  <c r="E16" i="2" s="1"/>
  <c r="G19" i="2"/>
  <c r="G18" i="2" s="1"/>
  <c r="G17" i="2" s="1"/>
  <c r="G16" i="2" s="1"/>
  <c r="F19" i="2"/>
  <c r="F18" i="2" s="1"/>
  <c r="F17" i="2" s="1"/>
  <c r="F16" i="2" s="1"/>
  <c r="F101" i="2" l="1"/>
  <c r="C268" i="2"/>
  <c r="D129" i="2"/>
  <c r="G101" i="2"/>
  <c r="D268" i="2"/>
  <c r="G399" i="2"/>
  <c r="F400" i="2"/>
  <c r="E400" i="2"/>
  <c r="C180" i="2"/>
  <c r="C179" i="2" s="1"/>
  <c r="C178" i="2" s="1"/>
  <c r="C177" i="2" s="1"/>
  <c r="C165" i="2" s="1"/>
  <c r="E339" i="2"/>
  <c r="C516" i="2"/>
  <c r="C51" i="2"/>
  <c r="G51" i="2"/>
  <c r="F51" i="2"/>
  <c r="E51" i="2"/>
  <c r="D51" i="2"/>
  <c r="F165" i="2"/>
  <c r="F210" i="2"/>
  <c r="E210" i="2"/>
  <c r="D210" i="2"/>
  <c r="D181" i="2" s="1"/>
  <c r="D180" i="2" s="1"/>
  <c r="D179" i="2" s="1"/>
  <c r="D178" i="2" s="1"/>
  <c r="D177" i="2" s="1"/>
  <c r="D165" i="2" s="1"/>
  <c r="C364" i="2"/>
  <c r="C360" i="2" s="1"/>
  <c r="C359" i="2" s="1"/>
  <c r="C358" i="2" s="1"/>
  <c r="C357" i="2" s="1"/>
  <c r="C356" i="2" s="1"/>
  <c r="D424" i="2"/>
  <c r="C424" i="2"/>
  <c r="G424" i="2"/>
  <c r="F424" i="2"/>
  <c r="E424" i="2"/>
  <c r="G516" i="2"/>
  <c r="F471" i="2"/>
  <c r="E540" i="2"/>
  <c r="E32" i="2"/>
  <c r="D32" i="2"/>
  <c r="C32" i="2"/>
  <c r="G32" i="2"/>
  <c r="F32" i="2"/>
  <c r="F339" i="2"/>
  <c r="E471" i="2"/>
  <c r="F488" i="2"/>
  <c r="E22" i="2"/>
  <c r="D22" i="2"/>
  <c r="C22" i="2"/>
  <c r="C21" i="2" s="1"/>
  <c r="C20" i="2" s="1"/>
  <c r="C19" i="2" s="1"/>
  <c r="C18" i="2" s="1"/>
  <c r="G22" i="2"/>
  <c r="D83" i="2"/>
  <c r="C83" i="2"/>
  <c r="G83" i="2"/>
  <c r="F83" i="2"/>
  <c r="E142" i="2"/>
  <c r="D142" i="2"/>
  <c r="C420" i="2"/>
  <c r="C416" i="2" s="1"/>
  <c r="C415" i="2" s="1"/>
  <c r="C414" i="2" s="1"/>
  <c r="C413" i="2" s="1"/>
  <c r="C399" i="2" s="1"/>
  <c r="G488" i="2"/>
  <c r="C503" i="2"/>
  <c r="C502" i="2" s="1"/>
  <c r="C501" i="2" s="1"/>
  <c r="C500" i="2" s="1"/>
  <c r="C499" i="2" s="1"/>
  <c r="C498" i="2" s="1"/>
  <c r="G503" i="2"/>
  <c r="C545" i="2"/>
  <c r="C544" i="2" s="1"/>
  <c r="C543" i="2" s="1"/>
  <c r="C542" i="2" s="1"/>
  <c r="C541" i="2" s="1"/>
  <c r="C540" i="2" s="1"/>
  <c r="E268" i="2"/>
  <c r="C141" i="2"/>
  <c r="C128" i="2" s="1"/>
  <c r="C127" i="2" s="1"/>
  <c r="C126" i="2" s="1"/>
  <c r="C125" i="2" s="1"/>
  <c r="E101" i="2"/>
  <c r="C104" i="2"/>
  <c r="C103" i="2" s="1"/>
  <c r="C102" i="2" s="1"/>
  <c r="D116" i="2"/>
  <c r="D141" i="2"/>
  <c r="E399" i="2"/>
  <c r="D105" i="2"/>
  <c r="E165" i="2"/>
  <c r="C339" i="2"/>
  <c r="G165" i="2"/>
  <c r="G268" i="2"/>
  <c r="G14" i="2" s="1"/>
  <c r="G13" i="2" s="1"/>
  <c r="G12" i="2" s="1"/>
  <c r="G339" i="2"/>
  <c r="F399" i="2"/>
  <c r="C288" i="2"/>
  <c r="C287" i="2" s="1"/>
  <c r="C286" i="2" s="1"/>
  <c r="C285" i="2" s="1"/>
  <c r="C284" i="2" s="1"/>
  <c r="D311" i="2"/>
  <c r="D288" i="2" s="1"/>
  <c r="D287" i="2" s="1"/>
  <c r="D286" i="2" s="1"/>
  <c r="D285" i="2" s="1"/>
  <c r="D284" i="2" s="1"/>
  <c r="D388" i="2"/>
  <c r="D387" i="2" s="1"/>
  <c r="D386" i="2" s="1"/>
  <c r="D385" i="2" s="1"/>
  <c r="D420" i="2"/>
  <c r="D416" i="2" s="1"/>
  <c r="D415" i="2" s="1"/>
  <c r="D414" i="2" s="1"/>
  <c r="D413" i="2" s="1"/>
  <c r="D399" i="2" s="1"/>
  <c r="C488" i="2"/>
  <c r="F516" i="2"/>
  <c r="D488" i="2"/>
  <c r="D364" i="2"/>
  <c r="D360" i="2" s="1"/>
  <c r="D359" i="2" s="1"/>
  <c r="D358" i="2" s="1"/>
  <c r="D357" i="2" s="1"/>
  <c r="D356" i="2" s="1"/>
  <c r="D339" i="2" s="1"/>
  <c r="D471" i="2"/>
  <c r="E388" i="2"/>
  <c r="E387" i="2" s="1"/>
  <c r="E386" i="2" s="1"/>
  <c r="E385" i="2" s="1"/>
  <c r="G540" i="2"/>
  <c r="D516" i="2"/>
  <c r="F540" i="2"/>
  <c r="G466" i="7"/>
  <c r="G465" i="7" s="1"/>
  <c r="F466" i="7"/>
  <c r="F465" i="7" s="1"/>
  <c r="E466" i="7"/>
  <c r="E465" i="7" s="1"/>
  <c r="D466" i="7"/>
  <c r="D465" i="7" s="1"/>
  <c r="C466" i="7"/>
  <c r="C465" i="7" s="1"/>
  <c r="E86" i="3"/>
  <c r="D128" i="2" l="1"/>
  <c r="D127" i="2" s="1"/>
  <c r="D126" i="2" s="1"/>
  <c r="D125" i="2" s="1"/>
  <c r="C101" i="2"/>
  <c r="D104" i="2"/>
  <c r="D103" i="2" s="1"/>
  <c r="D102" i="2" s="1"/>
  <c r="E14" i="2"/>
  <c r="E13" i="2" s="1"/>
  <c r="E12" i="2" s="1"/>
  <c r="D21" i="2"/>
  <c r="D20" i="2" s="1"/>
  <c r="D19" i="2" s="1"/>
  <c r="D18" i="2" s="1"/>
  <c r="D17" i="2" s="1"/>
  <c r="D16" i="2" s="1"/>
  <c r="F14" i="2"/>
  <c r="F13" i="2" s="1"/>
  <c r="F12" i="2" s="1"/>
  <c r="C17" i="2"/>
  <c r="C16" i="2" s="1"/>
  <c r="C14" i="2" s="1"/>
  <c r="C13" i="2" s="1"/>
  <c r="C12" i="2" s="1"/>
  <c r="D101" i="2"/>
  <c r="D257" i="7"/>
  <c r="E257" i="7"/>
  <c r="F257" i="7"/>
  <c r="G257" i="7"/>
  <c r="C257" i="7"/>
  <c r="D417" i="7"/>
  <c r="E417" i="7"/>
  <c r="E416" i="7" s="1"/>
  <c r="F417" i="7"/>
  <c r="F416" i="7" s="1"/>
  <c r="G417" i="7"/>
  <c r="G416" i="7" s="1"/>
  <c r="C417" i="7"/>
  <c r="D262" i="7"/>
  <c r="E262" i="7"/>
  <c r="F262" i="7"/>
  <c r="G262" i="7"/>
  <c r="C262" i="7"/>
  <c r="D249" i="7"/>
  <c r="E249" i="7"/>
  <c r="F249" i="7"/>
  <c r="G249" i="7"/>
  <c r="C249" i="7"/>
  <c r="C276" i="7"/>
  <c r="C275" i="7" s="1"/>
  <c r="C273" i="7" s="1"/>
  <c r="C272" i="7" s="1"/>
  <c r="C271" i="7" s="1"/>
  <c r="C270" i="7" s="1"/>
  <c r="D14" i="2" l="1"/>
  <c r="D13" i="2" s="1"/>
  <c r="D12" i="2" s="1"/>
  <c r="E276" i="7"/>
  <c r="E275" i="7" s="1"/>
  <c r="E274" i="7" s="1"/>
  <c r="E273" i="7" s="1"/>
  <c r="E272" i="7" s="1"/>
  <c r="E271" i="7" s="1"/>
  <c r="E270" i="7" s="1"/>
  <c r="F276" i="7"/>
  <c r="F275" i="7" s="1"/>
  <c r="F274" i="7" s="1"/>
  <c r="F273" i="7" s="1"/>
  <c r="F272" i="7" s="1"/>
  <c r="F271" i="7" s="1"/>
  <c r="F270" i="7" s="1"/>
  <c r="G276" i="7"/>
  <c r="G275" i="7" s="1"/>
  <c r="G274" i="7" s="1"/>
  <c r="G273" i="7" s="1"/>
  <c r="G272" i="7" s="1"/>
  <c r="G271" i="7" s="1"/>
  <c r="G270" i="7" s="1"/>
  <c r="C283" i="7"/>
  <c r="C282" i="7" s="1"/>
  <c r="C280" i="7" s="1"/>
  <c r="C279" i="7" s="1"/>
  <c r="C278" i="7" s="1"/>
  <c r="C269" i="7" s="1"/>
  <c r="E283" i="7"/>
  <c r="E282" i="7" s="1"/>
  <c r="E281" i="7" s="1"/>
  <c r="E280" i="7" s="1"/>
  <c r="E279" i="7" s="1"/>
  <c r="E278" i="7" s="1"/>
  <c r="F283" i="7"/>
  <c r="F282" i="7" s="1"/>
  <c r="F281" i="7" s="1"/>
  <c r="F280" i="7" s="1"/>
  <c r="F279" i="7" s="1"/>
  <c r="F278" i="7" s="1"/>
  <c r="G283" i="7"/>
  <c r="G282" i="7" s="1"/>
  <c r="G281" i="7" s="1"/>
  <c r="G280" i="7" s="1"/>
  <c r="G279" i="7" s="1"/>
  <c r="G278" i="7" s="1"/>
  <c r="D570" i="7"/>
  <c r="C343" i="7"/>
  <c r="C342" i="7" s="1"/>
  <c r="C341" i="7" s="1"/>
  <c r="E343" i="7"/>
  <c r="E342" i="7" s="1"/>
  <c r="E341" i="7" s="1"/>
  <c r="F343" i="7"/>
  <c r="F342" i="7" s="1"/>
  <c r="F341" i="7" s="1"/>
  <c r="F340" i="7" s="1"/>
  <c r="F339" i="7" s="1"/>
  <c r="F338" i="7" s="1"/>
  <c r="F337" i="7" s="1"/>
  <c r="G343" i="7"/>
  <c r="G342" i="7" s="1"/>
  <c r="G341" i="7" s="1"/>
  <c r="G340" i="7" s="1"/>
  <c r="G339" i="7" s="1"/>
  <c r="G338" i="7" s="1"/>
  <c r="G337" i="7" s="1"/>
  <c r="C351" i="7"/>
  <c r="C350" i="7" s="1"/>
  <c r="C349" i="7" s="1"/>
  <c r="C348" i="7" s="1"/>
  <c r="C347" i="7" s="1"/>
  <c r="C346" i="7" s="1"/>
  <c r="C345" i="7" s="1"/>
  <c r="E351" i="7"/>
  <c r="E350" i="7" s="1"/>
  <c r="E349" i="7" s="1"/>
  <c r="E348" i="7" s="1"/>
  <c r="E347" i="7" s="1"/>
  <c r="E346" i="7" s="1"/>
  <c r="E345" i="7" s="1"/>
  <c r="F351" i="7"/>
  <c r="F350" i="7" s="1"/>
  <c r="F349" i="7" s="1"/>
  <c r="F348" i="7" s="1"/>
  <c r="F347" i="7" s="1"/>
  <c r="F346" i="7" s="1"/>
  <c r="F345" i="7" s="1"/>
  <c r="G351" i="7"/>
  <c r="G350" i="7" s="1"/>
  <c r="G349" i="7" s="1"/>
  <c r="G348" i="7" s="1"/>
  <c r="G347" i="7" s="1"/>
  <c r="G346" i="7" s="1"/>
  <c r="G345" i="7" s="1"/>
  <c r="D351" i="7"/>
  <c r="D350" i="7" s="1"/>
  <c r="D349" i="7" s="1"/>
  <c r="D348" i="7" s="1"/>
  <c r="D347" i="7" s="1"/>
  <c r="D346" i="7" s="1"/>
  <c r="D345" i="7" s="1"/>
  <c r="C381" i="7"/>
  <c r="C380" i="7" s="1"/>
  <c r="E381" i="7"/>
  <c r="E380" i="7" s="1"/>
  <c r="F381" i="7"/>
  <c r="F380" i="7" s="1"/>
  <c r="G381" i="7"/>
  <c r="G380" i="7" s="1"/>
  <c r="D381" i="7"/>
  <c r="D380" i="7" s="1"/>
  <c r="C378" i="7"/>
  <c r="C377" i="7" s="1"/>
  <c r="D378" i="7"/>
  <c r="D377" i="7" s="1"/>
  <c r="C373" i="7"/>
  <c r="D373" i="7"/>
  <c r="C370" i="7"/>
  <c r="D370" i="7"/>
  <c r="C368" i="7"/>
  <c r="E368" i="7"/>
  <c r="F368" i="7"/>
  <c r="G368" i="7"/>
  <c r="D368" i="7"/>
  <c r="C366" i="7"/>
  <c r="E366" i="7"/>
  <c r="F366" i="7"/>
  <c r="G366" i="7"/>
  <c r="D366" i="7"/>
  <c r="C363" i="7"/>
  <c r="D363" i="7"/>
  <c r="C360" i="7"/>
  <c r="C359" i="7" s="1"/>
  <c r="D360" i="7"/>
  <c r="D359" i="7" s="1"/>
  <c r="C410" i="7"/>
  <c r="C409" i="7" s="1"/>
  <c r="C407" i="7" s="1"/>
  <c r="C406" i="7" s="1"/>
  <c r="E410" i="7"/>
  <c r="E409" i="7" s="1"/>
  <c r="F410" i="7"/>
  <c r="F409" i="7" s="1"/>
  <c r="G410" i="7"/>
  <c r="G409" i="7" s="1"/>
  <c r="D410" i="7"/>
  <c r="D409" i="7" s="1"/>
  <c r="D407" i="7" s="1"/>
  <c r="D406" i="7" s="1"/>
  <c r="C396" i="7"/>
  <c r="C395" i="7" s="1"/>
  <c r="C393" i="7" s="1"/>
  <c r="E396" i="7"/>
  <c r="E395" i="7" s="1"/>
  <c r="E393" i="7" s="1"/>
  <c r="F396" i="7"/>
  <c r="F395" i="7" s="1"/>
  <c r="F393" i="7" s="1"/>
  <c r="G396" i="7"/>
  <c r="G395" i="7" s="1"/>
  <c r="G393" i="7" s="1"/>
  <c r="D396" i="7"/>
  <c r="D395" i="7" s="1"/>
  <c r="D394" i="7" s="1"/>
  <c r="D393" i="7" s="1"/>
  <c r="C114" i="7"/>
  <c r="C113" i="7" s="1"/>
  <c r="E114" i="7"/>
  <c r="E113" i="7" s="1"/>
  <c r="F114" i="7"/>
  <c r="F113" i="7" s="1"/>
  <c r="G114" i="7"/>
  <c r="G113" i="7" s="1"/>
  <c r="D114" i="7"/>
  <c r="D113" i="7" s="1"/>
  <c r="C110" i="7"/>
  <c r="C109" i="7" s="1"/>
  <c r="E110" i="7"/>
  <c r="E109" i="7" s="1"/>
  <c r="F110" i="7"/>
  <c r="F109" i="7" s="1"/>
  <c r="G110" i="7"/>
  <c r="G109" i="7" s="1"/>
  <c r="D110" i="7"/>
  <c r="D109" i="7" s="1"/>
  <c r="C107" i="7"/>
  <c r="C106" i="7" s="1"/>
  <c r="E107" i="7"/>
  <c r="E106" i="7" s="1"/>
  <c r="F107" i="7"/>
  <c r="F106" i="7" s="1"/>
  <c r="G107" i="7"/>
  <c r="G106" i="7" s="1"/>
  <c r="D107" i="7"/>
  <c r="D106" i="7" s="1"/>
  <c r="C391" i="7"/>
  <c r="C390" i="7" s="1"/>
  <c r="C388" i="7" s="1"/>
  <c r="E391" i="7"/>
  <c r="E390" i="7" s="1"/>
  <c r="E388" i="7" s="1"/>
  <c r="F391" i="7"/>
  <c r="F390" i="7" s="1"/>
  <c r="F388" i="7" s="1"/>
  <c r="G391" i="7"/>
  <c r="G390" i="7" s="1"/>
  <c r="G388" i="7" s="1"/>
  <c r="D391" i="7"/>
  <c r="D390" i="7" s="1"/>
  <c r="D389" i="7" s="1"/>
  <c r="D388" i="7" s="1"/>
  <c r="C404" i="7"/>
  <c r="C403" i="7" s="1"/>
  <c r="C401" i="7" s="1"/>
  <c r="C400" i="7" s="1"/>
  <c r="E404" i="7"/>
  <c r="E403" i="7" s="1"/>
  <c r="F404" i="7"/>
  <c r="F403" i="7" s="1"/>
  <c r="G404" i="7"/>
  <c r="G403" i="7" s="1"/>
  <c r="D404" i="7"/>
  <c r="D403" i="7" s="1"/>
  <c r="D401" i="7" s="1"/>
  <c r="D400" i="7" s="1"/>
  <c r="C435" i="7"/>
  <c r="C434" i="7" s="1"/>
  <c r="E435" i="7"/>
  <c r="E434" i="7" s="1"/>
  <c r="F435" i="7"/>
  <c r="F434" i="7" s="1"/>
  <c r="G435" i="7"/>
  <c r="G434" i="7" s="1"/>
  <c r="D435" i="7"/>
  <c r="D434" i="7" s="1"/>
  <c r="C431" i="7"/>
  <c r="E431" i="7"/>
  <c r="F431" i="7"/>
  <c r="G431" i="7"/>
  <c r="D431" i="7"/>
  <c r="C429" i="7"/>
  <c r="E429" i="7"/>
  <c r="F429" i="7"/>
  <c r="G429" i="7"/>
  <c r="D429" i="7"/>
  <c r="C427" i="7"/>
  <c r="E427" i="7"/>
  <c r="F427" i="7"/>
  <c r="G427" i="7"/>
  <c r="D427" i="7"/>
  <c r="C424" i="7"/>
  <c r="E424" i="7"/>
  <c r="F424" i="7"/>
  <c r="G424" i="7"/>
  <c r="D424" i="7"/>
  <c r="C421" i="7"/>
  <c r="C420" i="7" s="1"/>
  <c r="E421" i="7"/>
  <c r="E420" i="7" s="1"/>
  <c r="F421" i="7"/>
  <c r="F420" i="7" s="1"/>
  <c r="G421" i="7"/>
  <c r="G420" i="7" s="1"/>
  <c r="D421" i="7"/>
  <c r="D420" i="7" s="1"/>
  <c r="C449" i="7"/>
  <c r="C448" i="7" s="1"/>
  <c r="C446" i="7" s="1"/>
  <c r="C445" i="7" s="1"/>
  <c r="C444" i="7" s="1"/>
  <c r="C443" i="7" s="1"/>
  <c r="E449" i="7"/>
  <c r="E448" i="7" s="1"/>
  <c r="E446" i="7" s="1"/>
  <c r="E445" i="7" s="1"/>
  <c r="E444" i="7" s="1"/>
  <c r="E443" i="7" s="1"/>
  <c r="F449" i="7"/>
  <c r="F448" i="7" s="1"/>
  <c r="F447" i="7" s="1"/>
  <c r="F446" i="7" s="1"/>
  <c r="F445" i="7" s="1"/>
  <c r="F444" i="7" s="1"/>
  <c r="F443" i="7" s="1"/>
  <c r="G449" i="7"/>
  <c r="G448" i="7" s="1"/>
  <c r="G447" i="7" s="1"/>
  <c r="G446" i="7" s="1"/>
  <c r="G445" i="7" s="1"/>
  <c r="G444" i="7" s="1"/>
  <c r="G443" i="7" s="1"/>
  <c r="D449" i="7"/>
  <c r="D448" i="7" s="1"/>
  <c r="D445" i="7" s="1"/>
  <c r="D444" i="7" s="1"/>
  <c r="D443" i="7" s="1"/>
  <c r="C457" i="7"/>
  <c r="C456" i="7" s="1"/>
  <c r="E457" i="7"/>
  <c r="E456" i="7" s="1"/>
  <c r="E454" i="7" s="1"/>
  <c r="E453" i="7" s="1"/>
  <c r="E452" i="7" s="1"/>
  <c r="E451" i="7" s="1"/>
  <c r="F457" i="7"/>
  <c r="F456" i="7" s="1"/>
  <c r="G457" i="7"/>
  <c r="G456" i="7" s="1"/>
  <c r="D457" i="7"/>
  <c r="D456" i="7" s="1"/>
  <c r="C469" i="7"/>
  <c r="C468" i="7" s="1"/>
  <c r="E469" i="7"/>
  <c r="E468" i="7" s="1"/>
  <c r="F469" i="7"/>
  <c r="F468" i="7" s="1"/>
  <c r="G469" i="7"/>
  <c r="G468" i="7" s="1"/>
  <c r="D469" i="7"/>
  <c r="D468" i="7" s="1"/>
  <c r="C503" i="7"/>
  <c r="C502" i="7" s="1"/>
  <c r="C500" i="7" s="1"/>
  <c r="C499" i="7" s="1"/>
  <c r="C498" i="7" s="1"/>
  <c r="C497" i="7" s="1"/>
  <c r="C488" i="7" s="1"/>
  <c r="E503" i="7"/>
  <c r="E502" i="7" s="1"/>
  <c r="E500" i="7" s="1"/>
  <c r="E499" i="7" s="1"/>
  <c r="E498" i="7" s="1"/>
  <c r="E497" i="7" s="1"/>
  <c r="E488" i="7" s="1"/>
  <c r="F503" i="7"/>
  <c r="F502" i="7" s="1"/>
  <c r="F500" i="7" s="1"/>
  <c r="F499" i="7" s="1"/>
  <c r="F498" i="7" s="1"/>
  <c r="F497" i="7" s="1"/>
  <c r="F488" i="7" s="1"/>
  <c r="G503" i="7"/>
  <c r="G502" i="7" s="1"/>
  <c r="G500" i="7" s="1"/>
  <c r="G499" i="7" s="1"/>
  <c r="G498" i="7" s="1"/>
  <c r="G497" i="7" s="1"/>
  <c r="G488" i="7" s="1"/>
  <c r="D503" i="7"/>
  <c r="D502" i="7" s="1"/>
  <c r="D500" i="7" s="1"/>
  <c r="D499" i="7" s="1"/>
  <c r="D498" i="7" s="1"/>
  <c r="D497" i="7" s="1"/>
  <c r="D488" i="7" s="1"/>
  <c r="C512" i="7"/>
  <c r="C511" i="7" s="1"/>
  <c r="C509" i="7" s="1"/>
  <c r="C508" i="7" s="1"/>
  <c r="C507" i="7" s="1"/>
  <c r="C506" i="7" s="1"/>
  <c r="E512" i="7"/>
  <c r="E511" i="7" s="1"/>
  <c r="E510" i="7" s="1"/>
  <c r="E509" i="7" s="1"/>
  <c r="E508" i="7" s="1"/>
  <c r="E507" i="7" s="1"/>
  <c r="E506" i="7" s="1"/>
  <c r="F512" i="7"/>
  <c r="F511" i="7" s="1"/>
  <c r="F510" i="7" s="1"/>
  <c r="F509" i="7" s="1"/>
  <c r="F508" i="7" s="1"/>
  <c r="F507" i="7" s="1"/>
  <c r="F506" i="7" s="1"/>
  <c r="G512" i="7"/>
  <c r="G511" i="7" s="1"/>
  <c r="G510" i="7" s="1"/>
  <c r="G509" i="7" s="1"/>
  <c r="G508" i="7" s="1"/>
  <c r="G507" i="7" s="1"/>
  <c r="G506" i="7" s="1"/>
  <c r="D512" i="7"/>
  <c r="D511" i="7" s="1"/>
  <c r="D509" i="7" s="1"/>
  <c r="D508" i="7" s="1"/>
  <c r="D507" i="7" s="1"/>
  <c r="D506" i="7" s="1"/>
  <c r="C531" i="7"/>
  <c r="E531" i="7"/>
  <c r="F531" i="7"/>
  <c r="F530" i="7" s="1"/>
  <c r="F529" i="7" s="1"/>
  <c r="F528" i="7" s="1"/>
  <c r="G531" i="7"/>
  <c r="G530" i="7" s="1"/>
  <c r="G529" i="7" s="1"/>
  <c r="G528" i="7" s="1"/>
  <c r="C530" i="7"/>
  <c r="C528" i="7" s="1"/>
  <c r="E530" i="7"/>
  <c r="E529" i="7" s="1"/>
  <c r="E528" i="7" s="1"/>
  <c r="D531" i="7"/>
  <c r="D530" i="7" s="1"/>
  <c r="D529" i="7" s="1"/>
  <c r="D528" i="7" s="1"/>
  <c r="C526" i="7"/>
  <c r="E526" i="7"/>
  <c r="F526" i="7"/>
  <c r="G526" i="7"/>
  <c r="D526" i="7"/>
  <c r="C521" i="7"/>
  <c r="E521" i="7"/>
  <c r="F521" i="7"/>
  <c r="G521" i="7"/>
  <c r="D521" i="7"/>
  <c r="C540" i="7"/>
  <c r="C539" i="7" s="1"/>
  <c r="C537" i="7" s="1"/>
  <c r="C536" i="7" s="1"/>
  <c r="C535" i="7" s="1"/>
  <c r="C534" i="7" s="1"/>
  <c r="E540" i="7"/>
  <c r="E539" i="7" s="1"/>
  <c r="E538" i="7" s="1"/>
  <c r="E537" i="7" s="1"/>
  <c r="E536" i="7" s="1"/>
  <c r="E535" i="7" s="1"/>
  <c r="E534" i="7" s="1"/>
  <c r="F540" i="7"/>
  <c r="F539" i="7" s="1"/>
  <c r="F538" i="7" s="1"/>
  <c r="F537" i="7" s="1"/>
  <c r="F536" i="7" s="1"/>
  <c r="F535" i="7" s="1"/>
  <c r="F534" i="7" s="1"/>
  <c r="G540" i="7"/>
  <c r="G539" i="7" s="1"/>
  <c r="G538" i="7" s="1"/>
  <c r="G537" i="7" s="1"/>
  <c r="G536" i="7" s="1"/>
  <c r="G535" i="7" s="1"/>
  <c r="G534" i="7" s="1"/>
  <c r="D540" i="7"/>
  <c r="D539" i="7" s="1"/>
  <c r="D537" i="7" s="1"/>
  <c r="D536" i="7" s="1"/>
  <c r="D535" i="7" s="1"/>
  <c r="D534" i="7" s="1"/>
  <c r="C547" i="7"/>
  <c r="C546" i="7" s="1"/>
  <c r="C544" i="7" s="1"/>
  <c r="C543" i="7" s="1"/>
  <c r="C542" i="7" s="1"/>
  <c r="E547" i="7"/>
  <c r="E546" i="7" s="1"/>
  <c r="E544" i="7" s="1"/>
  <c r="E543" i="7" s="1"/>
  <c r="E542" i="7" s="1"/>
  <c r="F547" i="7"/>
  <c r="F546" i="7" s="1"/>
  <c r="F544" i="7" s="1"/>
  <c r="F543" i="7" s="1"/>
  <c r="F542" i="7" s="1"/>
  <c r="G547" i="7"/>
  <c r="G546" i="7" s="1"/>
  <c r="G544" i="7" s="1"/>
  <c r="G543" i="7" s="1"/>
  <c r="G542" i="7" s="1"/>
  <c r="D547" i="7"/>
  <c r="D546" i="7" s="1"/>
  <c r="D544" i="7" s="1"/>
  <c r="D543" i="7" s="1"/>
  <c r="D542" i="7" s="1"/>
  <c r="C550" i="7"/>
  <c r="C549" i="7" s="1"/>
  <c r="E550" i="7"/>
  <c r="E549" i="7" s="1"/>
  <c r="F550" i="7"/>
  <c r="F549" i="7" s="1"/>
  <c r="G550" i="7"/>
  <c r="G549" i="7" s="1"/>
  <c r="D550" i="7"/>
  <c r="D549" i="7" s="1"/>
  <c r="C562" i="7"/>
  <c r="C561" i="7" s="1"/>
  <c r="E562" i="7"/>
  <c r="E561" i="7" s="1"/>
  <c r="F562" i="7"/>
  <c r="F561" i="7" s="1"/>
  <c r="G562" i="7"/>
  <c r="G561" i="7" s="1"/>
  <c r="D562" i="7"/>
  <c r="D561" i="7" s="1"/>
  <c r="C559" i="7"/>
  <c r="C558" i="7" s="1"/>
  <c r="E559" i="7"/>
  <c r="E558" i="7" s="1"/>
  <c r="F559" i="7"/>
  <c r="F558" i="7" s="1"/>
  <c r="G559" i="7"/>
  <c r="G558" i="7" s="1"/>
  <c r="D559" i="7"/>
  <c r="D558" i="7" s="1"/>
  <c r="C575" i="7"/>
  <c r="C574" i="7" s="1"/>
  <c r="E575" i="7"/>
  <c r="F575" i="7"/>
  <c r="F574" i="7" s="1"/>
  <c r="G575" i="7"/>
  <c r="G574" i="7" s="1"/>
  <c r="D575" i="7"/>
  <c r="D574" i="7" s="1"/>
  <c r="E574" i="7"/>
  <c r="C572" i="7"/>
  <c r="E572" i="7"/>
  <c r="F572" i="7"/>
  <c r="G572" i="7"/>
  <c r="D572" i="7"/>
  <c r="C570" i="7"/>
  <c r="E570" i="7"/>
  <c r="F570" i="7"/>
  <c r="G570" i="7"/>
  <c r="D343" i="7"/>
  <c r="D342" i="7" s="1"/>
  <c r="G323" i="7"/>
  <c r="G322" i="7" s="1"/>
  <c r="F323" i="7"/>
  <c r="F322" i="7" s="1"/>
  <c r="E323" i="7"/>
  <c r="E322" i="7" s="1"/>
  <c r="D323" i="7"/>
  <c r="D322" i="7" s="1"/>
  <c r="C323" i="7"/>
  <c r="C322" i="7" s="1"/>
  <c r="G319" i="7"/>
  <c r="F319" i="7"/>
  <c r="E319" i="7"/>
  <c r="D319" i="7"/>
  <c r="C319" i="7"/>
  <c r="G317" i="7"/>
  <c r="F317" i="7"/>
  <c r="E317" i="7"/>
  <c r="D317" i="7"/>
  <c r="C317" i="7"/>
  <c r="G314" i="7"/>
  <c r="G313" i="7" s="1"/>
  <c r="F314" i="7"/>
  <c r="F313" i="7" s="1"/>
  <c r="E314" i="7"/>
  <c r="E313" i="7" s="1"/>
  <c r="D314" i="7"/>
  <c r="D313" i="7" s="1"/>
  <c r="C314" i="7"/>
  <c r="C313" i="7" s="1"/>
  <c r="G310" i="7"/>
  <c r="F310" i="7"/>
  <c r="E310" i="7"/>
  <c r="D310" i="7"/>
  <c r="C310" i="7"/>
  <c r="G307" i="7"/>
  <c r="F307" i="7"/>
  <c r="E307" i="7"/>
  <c r="D307" i="7"/>
  <c r="C307" i="7"/>
  <c r="G300" i="7"/>
  <c r="G299" i="7" s="1"/>
  <c r="F300" i="7"/>
  <c r="F299" i="7" s="1"/>
  <c r="E300" i="7"/>
  <c r="E299" i="7" s="1"/>
  <c r="D300" i="7"/>
  <c r="D299" i="7" s="1"/>
  <c r="C300" i="7"/>
  <c r="C299" i="7" s="1"/>
  <c r="G297" i="7"/>
  <c r="F297" i="7"/>
  <c r="E297" i="7"/>
  <c r="D297" i="7"/>
  <c r="C297" i="7"/>
  <c r="G295" i="7"/>
  <c r="F295" i="7"/>
  <c r="E295" i="7"/>
  <c r="D295" i="7"/>
  <c r="C295" i="7"/>
  <c r="G292" i="7"/>
  <c r="F292" i="7"/>
  <c r="E292" i="7"/>
  <c r="D292" i="7"/>
  <c r="C292" i="7"/>
  <c r="D283" i="7"/>
  <c r="D282" i="7" s="1"/>
  <c r="D280" i="7" s="1"/>
  <c r="D279" i="7" s="1"/>
  <c r="D278" i="7" s="1"/>
  <c r="D276" i="7"/>
  <c r="D275" i="7" s="1"/>
  <c r="D273" i="7" s="1"/>
  <c r="D272" i="7" s="1"/>
  <c r="D271" i="7" s="1"/>
  <c r="D270" i="7" s="1"/>
  <c r="G267" i="7"/>
  <c r="G266" i="7" s="1"/>
  <c r="F267" i="7"/>
  <c r="F266" i="7" s="1"/>
  <c r="E267" i="7"/>
  <c r="E266" i="7" s="1"/>
  <c r="D267" i="7"/>
  <c r="D266" i="7" s="1"/>
  <c r="C267" i="7"/>
  <c r="C266" i="7" s="1"/>
  <c r="G255" i="7"/>
  <c r="F255" i="7"/>
  <c r="E255" i="7"/>
  <c r="D255" i="7"/>
  <c r="C255" i="7"/>
  <c r="G253" i="7"/>
  <c r="F253" i="7"/>
  <c r="E253" i="7"/>
  <c r="D253" i="7"/>
  <c r="C253" i="7"/>
  <c r="G248" i="7"/>
  <c r="E248" i="7"/>
  <c r="C248" i="7"/>
  <c r="F248" i="7"/>
  <c r="G245" i="7"/>
  <c r="G244" i="7" s="1"/>
  <c r="F245" i="7"/>
  <c r="F244" i="7" s="1"/>
  <c r="E245" i="7"/>
  <c r="E244" i="7" s="1"/>
  <c r="D245" i="7"/>
  <c r="D244" i="7" s="1"/>
  <c r="C245" i="7"/>
  <c r="C244" i="7" s="1"/>
  <c r="G241" i="7"/>
  <c r="F241" i="7"/>
  <c r="E241" i="7"/>
  <c r="D241" i="7"/>
  <c r="C241" i="7"/>
  <c r="G239" i="7"/>
  <c r="F239" i="7"/>
  <c r="E239" i="7"/>
  <c r="D239" i="7"/>
  <c r="C239" i="7"/>
  <c r="G234" i="7"/>
  <c r="F234" i="7"/>
  <c r="E234" i="7"/>
  <c r="D234" i="7"/>
  <c r="C234" i="7"/>
  <c r="G231" i="7"/>
  <c r="F231" i="7"/>
  <c r="E231" i="7"/>
  <c r="D231" i="7"/>
  <c r="C231" i="7"/>
  <c r="G229" i="7"/>
  <c r="F229" i="7"/>
  <c r="E229" i="7"/>
  <c r="D229" i="7"/>
  <c r="C229" i="7"/>
  <c r="G223" i="7"/>
  <c r="F223" i="7"/>
  <c r="E223" i="7"/>
  <c r="D223" i="7"/>
  <c r="C223" i="7"/>
  <c r="G220" i="7"/>
  <c r="F220" i="7"/>
  <c r="E220" i="7"/>
  <c r="D220" i="7"/>
  <c r="C220" i="7"/>
  <c r="G217" i="7"/>
  <c r="F217" i="7"/>
  <c r="E217" i="7"/>
  <c r="D217" i="7"/>
  <c r="C217" i="7"/>
  <c r="G212" i="7"/>
  <c r="F212" i="7"/>
  <c r="E212" i="7"/>
  <c r="D212" i="7"/>
  <c r="C212" i="7"/>
  <c r="G209" i="7"/>
  <c r="F209" i="7"/>
  <c r="E209" i="7"/>
  <c r="D209" i="7"/>
  <c r="C209" i="7"/>
  <c r="G207" i="7"/>
  <c r="F207" i="7"/>
  <c r="E207" i="7"/>
  <c r="D207" i="7"/>
  <c r="C207" i="7"/>
  <c r="G205" i="7"/>
  <c r="F205" i="7"/>
  <c r="E205" i="7"/>
  <c r="D205" i="7"/>
  <c r="C205" i="7"/>
  <c r="G201" i="7"/>
  <c r="F201" i="7"/>
  <c r="E201" i="7"/>
  <c r="D201" i="7"/>
  <c r="C201" i="7"/>
  <c r="G199" i="7"/>
  <c r="F199" i="7"/>
  <c r="E199" i="7"/>
  <c r="D199" i="7"/>
  <c r="C199" i="7"/>
  <c r="G193" i="7"/>
  <c r="F193" i="7"/>
  <c r="E193" i="7"/>
  <c r="D193" i="7"/>
  <c r="C193" i="7"/>
  <c r="G190" i="7"/>
  <c r="F190" i="7"/>
  <c r="E190" i="7"/>
  <c r="D190" i="7"/>
  <c r="C190" i="7"/>
  <c r="G188" i="7"/>
  <c r="F188" i="7"/>
  <c r="E188" i="7"/>
  <c r="D188" i="7"/>
  <c r="C188" i="7"/>
  <c r="G184" i="7"/>
  <c r="F184" i="7"/>
  <c r="E184" i="7"/>
  <c r="D184" i="7"/>
  <c r="C184" i="7"/>
  <c r="G176" i="7"/>
  <c r="G175" i="7" s="1"/>
  <c r="F176" i="7"/>
  <c r="F175" i="7" s="1"/>
  <c r="E176" i="7"/>
  <c r="E175" i="7" s="1"/>
  <c r="D176" i="7"/>
  <c r="D175" i="7" s="1"/>
  <c r="C176" i="7"/>
  <c r="C175" i="7" s="1"/>
  <c r="G173" i="7"/>
  <c r="G172" i="7" s="1"/>
  <c r="F173" i="7"/>
  <c r="F172" i="7" s="1"/>
  <c r="E173" i="7"/>
  <c r="E172" i="7" s="1"/>
  <c r="D173" i="7"/>
  <c r="D172" i="7" s="1"/>
  <c r="C173" i="7"/>
  <c r="C172" i="7" s="1"/>
  <c r="F164" i="7"/>
  <c r="E164" i="7"/>
  <c r="D164" i="7"/>
  <c r="C164" i="7"/>
  <c r="C163" i="7" s="1"/>
  <c r="G161" i="7"/>
  <c r="G160" i="7" s="1"/>
  <c r="F161" i="7"/>
  <c r="F160" i="7" s="1"/>
  <c r="E161" i="7"/>
  <c r="E160" i="7" s="1"/>
  <c r="D161" i="7"/>
  <c r="D160" i="7" s="1"/>
  <c r="C161" i="7"/>
  <c r="C160" i="7" s="1"/>
  <c r="G152" i="7"/>
  <c r="G151" i="7" s="1"/>
  <c r="F152" i="7"/>
  <c r="F151" i="7" s="1"/>
  <c r="E152" i="7"/>
  <c r="E151" i="7" s="1"/>
  <c r="D152" i="7"/>
  <c r="D151" i="7" s="1"/>
  <c r="C152" i="7"/>
  <c r="C151" i="7" s="1"/>
  <c r="G149" i="7"/>
  <c r="G148" i="7" s="1"/>
  <c r="F149" i="7"/>
  <c r="F148" i="7" s="1"/>
  <c r="E149" i="7"/>
  <c r="E148" i="7" s="1"/>
  <c r="D149" i="7"/>
  <c r="D148" i="7" s="1"/>
  <c r="C149" i="7"/>
  <c r="C148" i="7" s="1"/>
  <c r="G146" i="7"/>
  <c r="F146" i="7"/>
  <c r="E146" i="7"/>
  <c r="D146" i="7"/>
  <c r="C146" i="7"/>
  <c r="G144" i="7"/>
  <c r="F144" i="7"/>
  <c r="E144" i="7"/>
  <c r="D144" i="7"/>
  <c r="C144" i="7"/>
  <c r="G140" i="7"/>
  <c r="G139" i="7" s="1"/>
  <c r="F140" i="7"/>
  <c r="F139" i="7" s="1"/>
  <c r="E140" i="7"/>
  <c r="E139" i="7" s="1"/>
  <c r="D140" i="7"/>
  <c r="D139" i="7" s="1"/>
  <c r="C140" i="7"/>
  <c r="C139" i="7" s="1"/>
  <c r="G135" i="7"/>
  <c r="G134" i="7" s="1"/>
  <c r="F135" i="7"/>
  <c r="F134" i="7" s="1"/>
  <c r="E135" i="7"/>
  <c r="E134" i="7" s="1"/>
  <c r="D135" i="7"/>
  <c r="D134" i="7" s="1"/>
  <c r="C135" i="7"/>
  <c r="C134" i="7" s="1"/>
  <c r="G132" i="7"/>
  <c r="G131" i="7" s="1"/>
  <c r="F132" i="7"/>
  <c r="F131" i="7" s="1"/>
  <c r="E132" i="7"/>
  <c r="E131" i="7" s="1"/>
  <c r="D132" i="7"/>
  <c r="D131" i="7" s="1"/>
  <c r="C132" i="7"/>
  <c r="C131" i="7" s="1"/>
  <c r="G123" i="7"/>
  <c r="G122" i="7" s="1"/>
  <c r="F123" i="7"/>
  <c r="F122" i="7" s="1"/>
  <c r="E123" i="7"/>
  <c r="E122" i="7" s="1"/>
  <c r="D123" i="7"/>
  <c r="D122" i="7" s="1"/>
  <c r="C123" i="7"/>
  <c r="C122" i="7" s="1"/>
  <c r="G120" i="7"/>
  <c r="F120" i="7"/>
  <c r="E120" i="7"/>
  <c r="D120" i="7"/>
  <c r="C120" i="7"/>
  <c r="G118" i="7"/>
  <c r="F118" i="7"/>
  <c r="E118" i="7"/>
  <c r="D118" i="7"/>
  <c r="C118" i="7"/>
  <c r="G99" i="7"/>
  <c r="G98" i="7" s="1"/>
  <c r="F99" i="7"/>
  <c r="F98" i="7" s="1"/>
  <c r="E99" i="7"/>
  <c r="E98" i="7" s="1"/>
  <c r="D99" i="7"/>
  <c r="D98" i="7" s="1"/>
  <c r="C99" i="7"/>
  <c r="C98" i="7" s="1"/>
  <c r="G94" i="7"/>
  <c r="F94" i="7"/>
  <c r="E94" i="7"/>
  <c r="D94" i="7"/>
  <c r="C94" i="7"/>
  <c r="G91" i="7"/>
  <c r="F91" i="7"/>
  <c r="E91" i="7"/>
  <c r="D91" i="7"/>
  <c r="C91" i="7"/>
  <c r="G89" i="7"/>
  <c r="F89" i="7"/>
  <c r="E89" i="7"/>
  <c r="D89" i="7"/>
  <c r="C89" i="7"/>
  <c r="G87" i="7"/>
  <c r="F87" i="7"/>
  <c r="E87" i="7"/>
  <c r="D87" i="7"/>
  <c r="C87" i="7"/>
  <c r="G84" i="7"/>
  <c r="F84" i="7"/>
  <c r="E84" i="7"/>
  <c r="D84" i="7"/>
  <c r="C84" i="7"/>
  <c r="G81" i="7"/>
  <c r="G80" i="7" s="1"/>
  <c r="F81" i="7"/>
  <c r="F80" i="7" s="1"/>
  <c r="E81" i="7"/>
  <c r="E80" i="7" s="1"/>
  <c r="D81" i="7"/>
  <c r="D80" i="7" s="1"/>
  <c r="C81" i="7"/>
  <c r="C80" i="7" s="1"/>
  <c r="G77" i="7"/>
  <c r="F77" i="7"/>
  <c r="E77" i="7"/>
  <c r="D77" i="7"/>
  <c r="C77" i="7"/>
  <c r="G75" i="7"/>
  <c r="F75" i="7"/>
  <c r="E75" i="7"/>
  <c r="D75" i="7"/>
  <c r="C75" i="7"/>
  <c r="G71" i="7"/>
  <c r="F71" i="7"/>
  <c r="E71" i="7"/>
  <c r="D71" i="7"/>
  <c r="C71" i="7"/>
  <c r="G69" i="7"/>
  <c r="F69" i="7"/>
  <c r="E69" i="7"/>
  <c r="D69" i="7"/>
  <c r="C69" i="7"/>
  <c r="G63" i="7"/>
  <c r="F63" i="7"/>
  <c r="E63" i="7"/>
  <c r="D63" i="7"/>
  <c r="C63" i="7"/>
  <c r="G60" i="7"/>
  <c r="F60" i="7"/>
  <c r="E60" i="7"/>
  <c r="D60" i="7"/>
  <c r="C60" i="7"/>
  <c r="G57" i="7"/>
  <c r="F57" i="7"/>
  <c r="E57" i="7"/>
  <c r="D57" i="7"/>
  <c r="C57" i="7"/>
  <c r="G52" i="7"/>
  <c r="F52" i="7"/>
  <c r="E52" i="7"/>
  <c r="D52" i="7"/>
  <c r="C52" i="7"/>
  <c r="G49" i="7"/>
  <c r="F49" i="7"/>
  <c r="E49" i="7"/>
  <c r="D49" i="7"/>
  <c r="C49" i="7"/>
  <c r="G46" i="7"/>
  <c r="F46" i="7"/>
  <c r="E46" i="7"/>
  <c r="D46" i="7"/>
  <c r="C46" i="7"/>
  <c r="G43" i="7"/>
  <c r="F43" i="7"/>
  <c r="E43" i="7"/>
  <c r="D43" i="7"/>
  <c r="C43" i="7"/>
  <c r="G39" i="7"/>
  <c r="F39" i="7"/>
  <c r="E39" i="7"/>
  <c r="D39" i="7"/>
  <c r="C39" i="7"/>
  <c r="G33" i="7"/>
  <c r="F33" i="7"/>
  <c r="E33" i="7"/>
  <c r="D33" i="7"/>
  <c r="C33" i="7"/>
  <c r="G30" i="7"/>
  <c r="F30" i="7"/>
  <c r="E30" i="7"/>
  <c r="D30" i="7"/>
  <c r="C30" i="7"/>
  <c r="G28" i="7"/>
  <c r="F28" i="7"/>
  <c r="E28" i="7"/>
  <c r="D28" i="7"/>
  <c r="C28" i="7"/>
  <c r="G23" i="7"/>
  <c r="F23" i="7"/>
  <c r="E23" i="7"/>
  <c r="D23" i="7"/>
  <c r="C23" i="7"/>
  <c r="E13" i="6"/>
  <c r="E12" i="6" s="1"/>
  <c r="F13" i="6"/>
  <c r="F12" i="6" s="1"/>
  <c r="G13" i="6"/>
  <c r="G12" i="6" s="1"/>
  <c r="H13" i="6"/>
  <c r="H12" i="6"/>
  <c r="E9" i="6"/>
  <c r="F9" i="6"/>
  <c r="G9" i="6"/>
  <c r="H9" i="6"/>
  <c r="H8" i="6" s="1"/>
  <c r="E8" i="6"/>
  <c r="F8" i="6"/>
  <c r="G8" i="6"/>
  <c r="D8" i="6"/>
  <c r="D9" i="6"/>
  <c r="D13" i="6"/>
  <c r="D12" i="6" s="1"/>
  <c r="G257" i="3"/>
  <c r="G256" i="3" s="1"/>
  <c r="G255" i="3" s="1"/>
  <c r="G254" i="3" s="1"/>
  <c r="F257" i="3"/>
  <c r="F256" i="3" s="1"/>
  <c r="F255" i="3" s="1"/>
  <c r="F254" i="3" s="1"/>
  <c r="E257" i="3"/>
  <c r="E256" i="3" s="1"/>
  <c r="E255" i="3" s="1"/>
  <c r="E254" i="3" s="1"/>
  <c r="D257" i="3"/>
  <c r="D256" i="3" s="1"/>
  <c r="D255" i="3" s="1"/>
  <c r="D254" i="3" s="1"/>
  <c r="C257" i="3"/>
  <c r="C256" i="3" s="1"/>
  <c r="C255" i="3" s="1"/>
  <c r="C254" i="3" s="1"/>
  <c r="G248" i="3"/>
  <c r="F248" i="3"/>
  <c r="F247" i="3" s="1"/>
  <c r="E248" i="3"/>
  <c r="E247" i="3" s="1"/>
  <c r="D248" i="3"/>
  <c r="C248" i="3"/>
  <c r="C247" i="3" s="1"/>
  <c r="G247" i="3"/>
  <c r="D247" i="3"/>
  <c r="E245" i="3"/>
  <c r="E244" i="3" s="1"/>
  <c r="D245" i="3"/>
  <c r="D244" i="3" s="1"/>
  <c r="C245" i="3"/>
  <c r="C244" i="3" s="1"/>
  <c r="G242" i="3"/>
  <c r="G241" i="3" s="1"/>
  <c r="F242" i="3"/>
  <c r="F241" i="3" s="1"/>
  <c r="E242" i="3"/>
  <c r="E241" i="3" s="1"/>
  <c r="D242" i="3"/>
  <c r="D241" i="3" s="1"/>
  <c r="C242" i="3"/>
  <c r="C241" i="3" s="1"/>
  <c r="E237" i="3"/>
  <c r="D237" i="3"/>
  <c r="C237" i="3"/>
  <c r="E234" i="3"/>
  <c r="D234" i="3"/>
  <c r="C234" i="3"/>
  <c r="G232" i="3"/>
  <c r="F232" i="3"/>
  <c r="E232" i="3"/>
  <c r="D232" i="3"/>
  <c r="C232" i="3"/>
  <c r="E230" i="3"/>
  <c r="D230" i="3"/>
  <c r="C230" i="3"/>
  <c r="G227" i="3"/>
  <c r="F227" i="3"/>
  <c r="E227" i="3"/>
  <c r="D227" i="3"/>
  <c r="C227" i="3"/>
  <c r="C226" i="3" s="1"/>
  <c r="C222" i="3" s="1"/>
  <c r="G224" i="3"/>
  <c r="G223" i="3" s="1"/>
  <c r="F224" i="3"/>
  <c r="F223" i="3" s="1"/>
  <c r="E224" i="3"/>
  <c r="E223" i="3" s="1"/>
  <c r="D224" i="3"/>
  <c r="D223" i="3" s="1"/>
  <c r="C224" i="3"/>
  <c r="C223" i="3" s="1"/>
  <c r="E220" i="3"/>
  <c r="E219" i="3" s="1"/>
  <c r="E218" i="3" s="1"/>
  <c r="D220" i="3"/>
  <c r="D219" i="3" s="1"/>
  <c r="D218" i="3" s="1"/>
  <c r="C220" i="3"/>
  <c r="C219" i="3" s="1"/>
  <c r="C218" i="3" s="1"/>
  <c r="G215" i="3"/>
  <c r="G214" i="3" s="1"/>
  <c r="G213" i="3" s="1"/>
  <c r="F215" i="3"/>
  <c r="F214" i="3" s="1"/>
  <c r="F213" i="3" s="1"/>
  <c r="E215" i="3"/>
  <c r="E214" i="3" s="1"/>
  <c r="E213" i="3" s="1"/>
  <c r="D215" i="3"/>
  <c r="D214" i="3" s="1"/>
  <c r="D213" i="3" s="1"/>
  <c r="C215" i="3"/>
  <c r="C214" i="3" s="1"/>
  <c r="C213" i="3" s="1"/>
  <c r="E208" i="3"/>
  <c r="E205" i="3" s="1"/>
  <c r="D208" i="3"/>
  <c r="D205" i="3" s="1"/>
  <c r="C208" i="3"/>
  <c r="C206" i="3"/>
  <c r="E203" i="3"/>
  <c r="E202" i="3" s="1"/>
  <c r="D203" i="3"/>
  <c r="D202" i="3" s="1"/>
  <c r="C203" i="3"/>
  <c r="C202" i="3" s="1"/>
  <c r="E198" i="3"/>
  <c r="D198" i="3"/>
  <c r="C198" i="3"/>
  <c r="E196" i="3"/>
  <c r="D196" i="3"/>
  <c r="C196" i="3"/>
  <c r="E188" i="3"/>
  <c r="D188" i="3"/>
  <c r="C188" i="3"/>
  <c r="E186" i="3"/>
  <c r="D186" i="3"/>
  <c r="C186" i="3"/>
  <c r="E181" i="3"/>
  <c r="D181" i="3"/>
  <c r="C181" i="3"/>
  <c r="E177" i="3"/>
  <c r="E176" i="3" s="1"/>
  <c r="D177" i="3"/>
  <c r="D176" i="3" s="1"/>
  <c r="C177" i="3"/>
  <c r="C176" i="3" s="1"/>
  <c r="E173" i="3"/>
  <c r="D173" i="3"/>
  <c r="C173" i="3"/>
  <c r="E171" i="3"/>
  <c r="D171" i="3"/>
  <c r="C171" i="3"/>
  <c r="E166" i="3"/>
  <c r="D166" i="3"/>
  <c r="C166" i="3"/>
  <c r="E154" i="3"/>
  <c r="D154" i="3"/>
  <c r="C154" i="3"/>
  <c r="E151" i="3"/>
  <c r="D151" i="3"/>
  <c r="C151" i="3"/>
  <c r="E148" i="3"/>
  <c r="D148" i="3"/>
  <c r="C148" i="3"/>
  <c r="E143" i="3"/>
  <c r="D143" i="3"/>
  <c r="C143" i="3"/>
  <c r="E140" i="3"/>
  <c r="D140" i="3"/>
  <c r="C140" i="3"/>
  <c r="E137" i="3"/>
  <c r="D137" i="3"/>
  <c r="C137" i="3"/>
  <c r="D134" i="3"/>
  <c r="C134" i="3"/>
  <c r="D130" i="3"/>
  <c r="E128" i="3"/>
  <c r="D128" i="3"/>
  <c r="C128" i="3"/>
  <c r="E122" i="3"/>
  <c r="D122" i="3"/>
  <c r="C122" i="3"/>
  <c r="E119" i="3"/>
  <c r="D119" i="3"/>
  <c r="C119" i="3"/>
  <c r="E117" i="3"/>
  <c r="D117" i="3"/>
  <c r="C117" i="3"/>
  <c r="E115" i="3"/>
  <c r="D115" i="3"/>
  <c r="C115" i="3"/>
  <c r="G106" i="3"/>
  <c r="G105" i="3" s="1"/>
  <c r="G104" i="3" s="1"/>
  <c r="F106" i="3"/>
  <c r="F105" i="3" s="1"/>
  <c r="F104" i="3" s="1"/>
  <c r="E106" i="3"/>
  <c r="D106" i="3"/>
  <c r="C106" i="3"/>
  <c r="E102" i="3"/>
  <c r="D102" i="3"/>
  <c r="C102" i="3"/>
  <c r="E99" i="3"/>
  <c r="D99" i="3"/>
  <c r="C99" i="3"/>
  <c r="G91" i="3"/>
  <c r="G90" i="3" s="1"/>
  <c r="G81" i="3" s="1"/>
  <c r="F91" i="3"/>
  <c r="F90" i="3" s="1"/>
  <c r="F81" i="3" s="1"/>
  <c r="E90" i="3"/>
  <c r="D91" i="3"/>
  <c r="D90" i="3" s="1"/>
  <c r="C91" i="3"/>
  <c r="C90" i="3" s="1"/>
  <c r="E88" i="3"/>
  <c r="D88" i="3"/>
  <c r="C88" i="3"/>
  <c r="C86" i="3"/>
  <c r="E83" i="3"/>
  <c r="D83" i="3"/>
  <c r="C83" i="3"/>
  <c r="G77" i="3"/>
  <c r="G76" i="3" s="1"/>
  <c r="G75" i="3" s="1"/>
  <c r="G74" i="3" s="1"/>
  <c r="F77" i="3"/>
  <c r="F76" i="3" s="1"/>
  <c r="F75" i="3" s="1"/>
  <c r="F74" i="3" s="1"/>
  <c r="E77" i="3"/>
  <c r="E76" i="3" s="1"/>
  <c r="E75" i="3" s="1"/>
  <c r="E74" i="3" s="1"/>
  <c r="D77" i="3"/>
  <c r="D76" i="3" s="1"/>
  <c r="D75" i="3" s="1"/>
  <c r="D74" i="3" s="1"/>
  <c r="C77" i="3"/>
  <c r="C76" i="3" s="1"/>
  <c r="C75" i="3" s="1"/>
  <c r="C74" i="3" s="1"/>
  <c r="G72" i="3"/>
  <c r="G71" i="3" s="1"/>
  <c r="G70" i="3" s="1"/>
  <c r="G69" i="3" s="1"/>
  <c r="F72" i="3"/>
  <c r="F71" i="3" s="1"/>
  <c r="F70" i="3" s="1"/>
  <c r="F69" i="3" s="1"/>
  <c r="E72" i="3"/>
  <c r="E71" i="3" s="1"/>
  <c r="E70" i="3" s="1"/>
  <c r="E69" i="3" s="1"/>
  <c r="D72" i="3"/>
  <c r="D71" i="3" s="1"/>
  <c r="D70" i="3" s="1"/>
  <c r="D69" i="3" s="1"/>
  <c r="C72" i="3"/>
  <c r="C71" i="3" s="1"/>
  <c r="C70" i="3" s="1"/>
  <c r="C69" i="3" s="1"/>
  <c r="G67" i="3"/>
  <c r="G66" i="3" s="1"/>
  <c r="G65" i="3" s="1"/>
  <c r="G64" i="3" s="1"/>
  <c r="F67" i="3"/>
  <c r="F66" i="3" s="1"/>
  <c r="F65" i="3" s="1"/>
  <c r="F64" i="3" s="1"/>
  <c r="E67" i="3"/>
  <c r="E66" i="3" s="1"/>
  <c r="E65" i="3" s="1"/>
  <c r="E64" i="3" s="1"/>
  <c r="D67" i="3"/>
  <c r="D66" i="3" s="1"/>
  <c r="D65" i="3" s="1"/>
  <c r="D64" i="3" s="1"/>
  <c r="C67" i="3"/>
  <c r="C66" i="3" s="1"/>
  <c r="C65" i="3" s="1"/>
  <c r="C64" i="3" s="1"/>
  <c r="E62" i="3"/>
  <c r="E58" i="3" s="1"/>
  <c r="E57" i="3" s="1"/>
  <c r="D62" i="3"/>
  <c r="D58" i="3" s="1"/>
  <c r="D57" i="3" s="1"/>
  <c r="C62" i="3"/>
  <c r="C58" i="3" s="1"/>
  <c r="C57" i="3" s="1"/>
  <c r="G56" i="3"/>
  <c r="G54" i="3" s="1"/>
  <c r="F54" i="3"/>
  <c r="E54" i="3"/>
  <c r="E53" i="3" s="1"/>
  <c r="D54" i="3"/>
  <c r="D53" i="3" s="1"/>
  <c r="C54" i="3"/>
  <c r="C53" i="3" s="1"/>
  <c r="G53" i="3"/>
  <c r="G51" i="3"/>
  <c r="G50" i="3" s="1"/>
  <c r="F51" i="3"/>
  <c r="F50" i="3" s="1"/>
  <c r="F49" i="3" s="1"/>
  <c r="E51" i="3"/>
  <c r="E50" i="3" s="1"/>
  <c r="D51" i="3"/>
  <c r="D50" i="3" s="1"/>
  <c r="C51" i="3"/>
  <c r="C50" i="3" s="1"/>
  <c r="F45" i="3"/>
  <c r="F44" i="3" s="1"/>
  <c r="F43" i="3" s="1"/>
  <c r="F42" i="3" s="1"/>
  <c r="E44" i="3"/>
  <c r="E43" i="3" s="1"/>
  <c r="E42" i="3" s="1"/>
  <c r="D44" i="3"/>
  <c r="D43" i="3" s="1"/>
  <c r="D42" i="3" s="1"/>
  <c r="C44" i="3"/>
  <c r="C43" i="3" s="1"/>
  <c r="C42" i="3" s="1"/>
  <c r="G40" i="3"/>
  <c r="G39" i="3" s="1"/>
  <c r="F40" i="3"/>
  <c r="F39" i="3" s="1"/>
  <c r="E40" i="3"/>
  <c r="D40" i="3"/>
  <c r="D39" i="3" s="1"/>
  <c r="C40" i="3"/>
  <c r="C39" i="3" s="1"/>
  <c r="E39" i="3"/>
  <c r="G37" i="3"/>
  <c r="F37" i="3"/>
  <c r="E37" i="3"/>
  <c r="D37" i="3"/>
  <c r="C37" i="3"/>
  <c r="G34" i="3"/>
  <c r="G33" i="3" s="1"/>
  <c r="F34" i="3"/>
  <c r="E34" i="3"/>
  <c r="D34" i="3"/>
  <c r="D33" i="3" s="1"/>
  <c r="D32" i="3" s="1"/>
  <c r="C34" i="3"/>
  <c r="C33" i="3" s="1"/>
  <c r="D28" i="3"/>
  <c r="D27" i="3" s="1"/>
  <c r="C28" i="3"/>
  <c r="C27" i="3" s="1"/>
  <c r="G26" i="3"/>
  <c r="G24" i="3" s="1"/>
  <c r="D24" i="3"/>
  <c r="C24" i="3"/>
  <c r="G23" i="3"/>
  <c r="G21" i="3" s="1"/>
  <c r="D21" i="3"/>
  <c r="C21" i="3"/>
  <c r="G17" i="3"/>
  <c r="G16" i="3"/>
  <c r="E16" i="3"/>
  <c r="E15" i="3" s="1"/>
  <c r="E14" i="3" s="1"/>
  <c r="D16" i="3"/>
  <c r="D15" i="3" s="1"/>
  <c r="C15" i="3"/>
  <c r="G15" i="3"/>
  <c r="D49" i="3" l="1"/>
  <c r="E49" i="3"/>
  <c r="F80" i="3"/>
  <c r="G80" i="3"/>
  <c r="C82" i="3"/>
  <c r="G20" i="3"/>
  <c r="G14" i="3" s="1"/>
  <c r="E226" i="3"/>
  <c r="E222" i="3" s="1"/>
  <c r="E217" i="3" s="1"/>
  <c r="D533" i="7"/>
  <c r="C533" i="7"/>
  <c r="G533" i="7"/>
  <c r="F533" i="7"/>
  <c r="E533" i="7"/>
  <c r="E442" i="7"/>
  <c r="F463" i="7"/>
  <c r="F462" i="7" s="1"/>
  <c r="F461" i="7"/>
  <c r="F460" i="7" s="1"/>
  <c r="F459" i="7" s="1"/>
  <c r="G461" i="7"/>
  <c r="G460" i="7" s="1"/>
  <c r="G459" i="7" s="1"/>
  <c r="G463" i="7"/>
  <c r="G462" i="7" s="1"/>
  <c r="F455" i="7"/>
  <c r="F454" i="7" s="1"/>
  <c r="F453" i="7" s="1"/>
  <c r="F452" i="7" s="1"/>
  <c r="F451" i="7" s="1"/>
  <c r="D454" i="7"/>
  <c r="D453" i="7" s="1"/>
  <c r="D452" i="7" s="1"/>
  <c r="D451" i="7" s="1"/>
  <c r="D442" i="7" s="1"/>
  <c r="C455" i="7"/>
  <c r="C454" i="7" s="1"/>
  <c r="C453" i="7" s="1"/>
  <c r="C452" i="7" s="1"/>
  <c r="C451" i="7" s="1"/>
  <c r="C442" i="7" s="1"/>
  <c r="C441" i="7" s="1"/>
  <c r="C440" i="7" s="1"/>
  <c r="C439" i="7" s="1"/>
  <c r="C438" i="7" s="1"/>
  <c r="C437" i="7" s="1"/>
  <c r="G455" i="7"/>
  <c r="G454" i="7" s="1"/>
  <c r="G453" i="7" s="1"/>
  <c r="G452" i="7" s="1"/>
  <c r="G451" i="7" s="1"/>
  <c r="C399" i="7"/>
  <c r="D341" i="7"/>
  <c r="D340" i="7" s="1"/>
  <c r="D339" i="7" s="1"/>
  <c r="D338" i="7" s="1"/>
  <c r="D337" i="7" s="1"/>
  <c r="E340" i="7"/>
  <c r="E339" i="7" s="1"/>
  <c r="E338" i="7" s="1"/>
  <c r="E337" i="7" s="1"/>
  <c r="C340" i="7"/>
  <c r="C339" i="7" s="1"/>
  <c r="C338" i="7" s="1"/>
  <c r="C337" i="7" s="1"/>
  <c r="C20" i="3"/>
  <c r="C14" i="3" s="1"/>
  <c r="G49" i="3"/>
  <c r="F33" i="3"/>
  <c r="F32" i="3" s="1"/>
  <c r="F13" i="3" s="1"/>
  <c r="C98" i="3"/>
  <c r="E142" i="3"/>
  <c r="C142" i="3"/>
  <c r="E33" i="3"/>
  <c r="E32" i="3" s="1"/>
  <c r="E13" i="3" s="1"/>
  <c r="G45" i="3"/>
  <c r="G44" i="3" s="1"/>
  <c r="G43" i="3" s="1"/>
  <c r="G42" i="3" s="1"/>
  <c r="C49" i="3"/>
  <c r="C105" i="3"/>
  <c r="D226" i="3"/>
  <c r="D222" i="3" s="1"/>
  <c r="D217" i="3" s="1"/>
  <c r="C217" i="3"/>
  <c r="G226" i="3"/>
  <c r="G222" i="3" s="1"/>
  <c r="G217" i="3" s="1"/>
  <c r="D201" i="3"/>
  <c r="C180" i="3"/>
  <c r="E98" i="3"/>
  <c r="D142" i="3"/>
  <c r="F226" i="3"/>
  <c r="F222" i="3" s="1"/>
  <c r="F217" i="3" s="1"/>
  <c r="D306" i="7"/>
  <c r="E407" i="7"/>
  <c r="E406" i="7" s="1"/>
  <c r="G407" i="7"/>
  <c r="G406" i="7" s="1"/>
  <c r="F407" i="7"/>
  <c r="F406" i="7" s="1"/>
  <c r="G401" i="7"/>
  <c r="G400" i="7" s="1"/>
  <c r="F401" i="7"/>
  <c r="F400" i="7" s="1"/>
  <c r="E401" i="7"/>
  <c r="E400" i="7" s="1"/>
  <c r="D183" i="7"/>
  <c r="F143" i="7"/>
  <c r="E180" i="3"/>
  <c r="E104" i="3" s="1"/>
  <c r="E105" i="3"/>
  <c r="E82" i="3"/>
  <c r="D105" i="3"/>
  <c r="C121" i="3"/>
  <c r="D121" i="3"/>
  <c r="D180" i="3"/>
  <c r="E201" i="3"/>
  <c r="C32" i="3"/>
  <c r="D82" i="3"/>
  <c r="C205" i="3"/>
  <c r="C201" i="3" s="1"/>
  <c r="D98" i="3"/>
  <c r="D20" i="3"/>
  <c r="D14" i="3" s="1"/>
  <c r="D13" i="3" s="1"/>
  <c r="D12" i="3" s="1"/>
  <c r="D265" i="7"/>
  <c r="F569" i="7"/>
  <c r="F567" i="7" s="1"/>
  <c r="F566" i="7" s="1"/>
  <c r="F565" i="7" s="1"/>
  <c r="F564" i="7" s="1"/>
  <c r="D399" i="7"/>
  <c r="D158" i="7"/>
  <c r="D157" i="7" s="1"/>
  <c r="D156" i="7" s="1"/>
  <c r="D155" i="7" s="1"/>
  <c r="D154" i="7" s="1"/>
  <c r="G569" i="7"/>
  <c r="F291" i="7"/>
  <c r="G83" i="7"/>
  <c r="E117" i="7"/>
  <c r="C170" i="7"/>
  <c r="C169" i="7" s="1"/>
  <c r="C168" i="7" s="1"/>
  <c r="C167" i="7" s="1"/>
  <c r="D569" i="7"/>
  <c r="D567" i="7" s="1"/>
  <c r="D566" i="7" s="1"/>
  <c r="D565" i="7" s="1"/>
  <c r="D564" i="7" s="1"/>
  <c r="C520" i="7"/>
  <c r="C518" i="7" s="1"/>
  <c r="E51" i="7"/>
  <c r="C117" i="7"/>
  <c r="G117" i="7"/>
  <c r="F117" i="7"/>
  <c r="E143" i="7"/>
  <c r="E520" i="7"/>
  <c r="E518" i="7" s="1"/>
  <c r="E517" i="7" s="1"/>
  <c r="E516" i="7" s="1"/>
  <c r="E515" i="7" s="1"/>
  <c r="F83" i="7"/>
  <c r="D83" i="7"/>
  <c r="D170" i="7"/>
  <c r="D169" i="7" s="1"/>
  <c r="D168" i="7" s="1"/>
  <c r="D167" i="7" s="1"/>
  <c r="C316" i="7"/>
  <c r="E556" i="7"/>
  <c r="E555" i="7" s="1"/>
  <c r="E554" i="7" s="1"/>
  <c r="E553" i="7" s="1"/>
  <c r="C423" i="7"/>
  <c r="C387" i="7"/>
  <c r="C386" i="7" s="1"/>
  <c r="C385" i="7" s="1"/>
  <c r="C384" i="7" s="1"/>
  <c r="C362" i="7"/>
  <c r="C355" i="7" s="1"/>
  <c r="C354" i="7" s="1"/>
  <c r="C353" i="7" s="1"/>
  <c r="G22" i="7"/>
  <c r="G32" i="7"/>
  <c r="G143" i="7"/>
  <c r="E183" i="7"/>
  <c r="D192" i="7"/>
  <c r="F192" i="7"/>
  <c r="E192" i="7"/>
  <c r="E316" i="7"/>
  <c r="D269" i="7"/>
  <c r="E269" i="7"/>
  <c r="F269" i="7"/>
  <c r="G269" i="7"/>
  <c r="E158" i="7"/>
  <c r="E157" i="7" s="1"/>
  <c r="E156" i="7" s="1"/>
  <c r="E155" i="7" s="1"/>
  <c r="E154" i="7" s="1"/>
  <c r="F170" i="7"/>
  <c r="F169" i="7" s="1"/>
  <c r="F168" i="7" s="1"/>
  <c r="F167" i="7" s="1"/>
  <c r="G170" i="7"/>
  <c r="G169" i="7" s="1"/>
  <c r="G168" i="7" s="1"/>
  <c r="G167" i="7" s="1"/>
  <c r="C143" i="7"/>
  <c r="C32" i="7"/>
  <c r="C22" i="7"/>
  <c r="E306" i="7"/>
  <c r="F306" i="7"/>
  <c r="F316" i="7"/>
  <c r="G316" i="7"/>
  <c r="E355" i="7"/>
  <c r="E354" i="7" s="1"/>
  <c r="E353" i="7" s="1"/>
  <c r="G387" i="7"/>
  <c r="G386" i="7" s="1"/>
  <c r="G385" i="7" s="1"/>
  <c r="G384" i="7" s="1"/>
  <c r="F387" i="7"/>
  <c r="F386" i="7" s="1"/>
  <c r="F385" i="7" s="1"/>
  <c r="F384" i="7" s="1"/>
  <c r="E387" i="7"/>
  <c r="E386" i="7" s="1"/>
  <c r="E385" i="7" s="1"/>
  <c r="E384" i="7" s="1"/>
  <c r="E423" i="7"/>
  <c r="F423" i="7"/>
  <c r="F520" i="7"/>
  <c r="F518" i="7" s="1"/>
  <c r="F517" i="7" s="1"/>
  <c r="F516" i="7" s="1"/>
  <c r="F515" i="7" s="1"/>
  <c r="F505" i="7" s="1"/>
  <c r="G520" i="7"/>
  <c r="G518" i="7" s="1"/>
  <c r="G517" i="7" s="1"/>
  <c r="G516" i="7" s="1"/>
  <c r="G515" i="7" s="1"/>
  <c r="G505" i="7" s="1"/>
  <c r="D520" i="7"/>
  <c r="D518" i="7" s="1"/>
  <c r="D517" i="7" s="1"/>
  <c r="D516" i="7" s="1"/>
  <c r="D515" i="7" s="1"/>
  <c r="D505" i="7" s="1"/>
  <c r="E569" i="7"/>
  <c r="E567" i="7" s="1"/>
  <c r="E566" i="7" s="1"/>
  <c r="E565" i="7" s="1"/>
  <c r="E564" i="7" s="1"/>
  <c r="F355" i="7"/>
  <c r="F354" i="7" s="1"/>
  <c r="F353" i="7" s="1"/>
  <c r="F336" i="7" s="1"/>
  <c r="G355" i="7"/>
  <c r="G354" i="7" s="1"/>
  <c r="G353" i="7" s="1"/>
  <c r="G336" i="7" s="1"/>
  <c r="D362" i="7"/>
  <c r="D355" i="7" s="1"/>
  <c r="D354" i="7" s="1"/>
  <c r="D353" i="7" s="1"/>
  <c r="D387" i="7"/>
  <c r="D386" i="7" s="1"/>
  <c r="D385" i="7" s="1"/>
  <c r="D384" i="7" s="1"/>
  <c r="F22" i="7"/>
  <c r="E22" i="7"/>
  <c r="D22" i="7"/>
  <c r="C83" i="7"/>
  <c r="F32" i="7"/>
  <c r="D32" i="7"/>
  <c r="D51" i="7"/>
  <c r="C51" i="7"/>
  <c r="G51" i="7"/>
  <c r="F51" i="7"/>
  <c r="F158" i="7"/>
  <c r="F157" i="7" s="1"/>
  <c r="F156" i="7" s="1"/>
  <c r="F155" i="7" s="1"/>
  <c r="F154" i="7" s="1"/>
  <c r="E32" i="7"/>
  <c r="D117" i="7"/>
  <c r="D143" i="7"/>
  <c r="E170" i="7"/>
  <c r="E169" i="7" s="1"/>
  <c r="E168" i="7" s="1"/>
  <c r="E167" i="7" s="1"/>
  <c r="F183" i="7"/>
  <c r="D291" i="7"/>
  <c r="D556" i="7"/>
  <c r="D555" i="7" s="1"/>
  <c r="D554" i="7" s="1"/>
  <c r="D553" i="7" s="1"/>
  <c r="C556" i="7"/>
  <c r="C555" i="7" s="1"/>
  <c r="C554" i="7" s="1"/>
  <c r="C553" i="7" s="1"/>
  <c r="G556" i="7"/>
  <c r="G555" i="7" s="1"/>
  <c r="G554" i="7" s="1"/>
  <c r="G553" i="7" s="1"/>
  <c r="E291" i="7"/>
  <c r="C291" i="7"/>
  <c r="G291" i="7"/>
  <c r="F556" i="7"/>
  <c r="F555" i="7" s="1"/>
  <c r="F554" i="7" s="1"/>
  <c r="F553" i="7" s="1"/>
  <c r="G423" i="7"/>
  <c r="E211" i="7"/>
  <c r="C211" i="7"/>
  <c r="G211" i="7"/>
  <c r="F211" i="7"/>
  <c r="C306" i="7"/>
  <c r="G306" i="7"/>
  <c r="C569" i="7"/>
  <c r="C567" i="7" s="1"/>
  <c r="C566" i="7" s="1"/>
  <c r="C565" i="7" s="1"/>
  <c r="C564" i="7" s="1"/>
  <c r="D423" i="7"/>
  <c r="D419" i="7" s="1"/>
  <c r="G567" i="7"/>
  <c r="G566" i="7" s="1"/>
  <c r="G565" i="7" s="1"/>
  <c r="G564" i="7" s="1"/>
  <c r="C158" i="7"/>
  <c r="C157" i="7" s="1"/>
  <c r="C156" i="7" s="1"/>
  <c r="C155" i="7" s="1"/>
  <c r="C154" i="7" s="1"/>
  <c r="G158" i="7"/>
  <c r="G157" i="7" s="1"/>
  <c r="G156" i="7" s="1"/>
  <c r="G155" i="7" s="1"/>
  <c r="G154" i="7" s="1"/>
  <c r="D248" i="7"/>
  <c r="D316" i="7"/>
  <c r="E83" i="7"/>
  <c r="C183" i="7"/>
  <c r="G183" i="7"/>
  <c r="C192" i="7"/>
  <c r="G192" i="7"/>
  <c r="D211" i="7"/>
  <c r="G32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1" i="10"/>
  <c r="F11" i="10"/>
  <c r="F8" i="10"/>
  <c r="G79" i="3" l="1"/>
  <c r="F79" i="3"/>
  <c r="C81" i="3"/>
  <c r="G13" i="3"/>
  <c r="G12" i="3" s="1"/>
  <c r="G442" i="7"/>
  <c r="G441" i="7" s="1"/>
  <c r="G440" i="7" s="1"/>
  <c r="G439" i="7" s="1"/>
  <c r="G438" i="7" s="1"/>
  <c r="G437" i="7" s="1"/>
  <c r="F442" i="7"/>
  <c r="F441" i="7" s="1"/>
  <c r="F440" i="7" s="1"/>
  <c r="F439" i="7" s="1"/>
  <c r="F438" i="7" s="1"/>
  <c r="F437" i="7" s="1"/>
  <c r="C517" i="7"/>
  <c r="C516" i="7" s="1"/>
  <c r="C515" i="7" s="1"/>
  <c r="C505" i="7" s="1"/>
  <c r="E336" i="7"/>
  <c r="C336" i="7"/>
  <c r="D336" i="7"/>
  <c r="D81" i="3"/>
  <c r="C104" i="3"/>
  <c r="C80" i="3" s="1"/>
  <c r="C79" i="3" s="1"/>
  <c r="E81" i="3"/>
  <c r="E12" i="3"/>
  <c r="C13" i="3"/>
  <c r="C12" i="3" s="1"/>
  <c r="D104" i="3"/>
  <c r="E80" i="3"/>
  <c r="E79" i="3" s="1"/>
  <c r="F399" i="7"/>
  <c r="E505" i="7"/>
  <c r="E399" i="7"/>
  <c r="G399" i="7"/>
  <c r="D289" i="7"/>
  <c r="D288" i="7" s="1"/>
  <c r="D287" i="7" s="1"/>
  <c r="D286" i="7" s="1"/>
  <c r="D285" i="7" s="1"/>
  <c r="E552" i="7"/>
  <c r="E181" i="7"/>
  <c r="E180" i="7" s="1"/>
  <c r="E179" i="7" s="1"/>
  <c r="E178" i="7" s="1"/>
  <c r="E166" i="7" s="1"/>
  <c r="F104" i="7"/>
  <c r="F103" i="7" s="1"/>
  <c r="F102" i="7" s="1"/>
  <c r="F181" i="7"/>
  <c r="F180" i="7" s="1"/>
  <c r="F179" i="7" s="1"/>
  <c r="F178" i="7" s="1"/>
  <c r="F166" i="7" s="1"/>
  <c r="G104" i="7"/>
  <c r="G103" i="7" s="1"/>
  <c r="G102" i="7" s="1"/>
  <c r="G20" i="7"/>
  <c r="G19" i="7" s="1"/>
  <c r="G18" i="7" s="1"/>
  <c r="G17" i="7" s="1"/>
  <c r="G16" i="7" s="1"/>
  <c r="E20" i="7"/>
  <c r="E19" i="7" s="1"/>
  <c r="E18" i="7" s="1"/>
  <c r="E17" i="7" s="1"/>
  <c r="F289" i="7"/>
  <c r="F288" i="7" s="1"/>
  <c r="F287" i="7" s="1"/>
  <c r="F286" i="7" s="1"/>
  <c r="F285" i="7" s="1"/>
  <c r="C104" i="7"/>
  <c r="C103" i="7" s="1"/>
  <c r="C102" i="7" s="1"/>
  <c r="E415" i="7"/>
  <c r="E414" i="7" s="1"/>
  <c r="E413" i="7" s="1"/>
  <c r="E412" i="7" s="1"/>
  <c r="D415" i="7"/>
  <c r="D414" i="7" s="1"/>
  <c r="D413" i="7" s="1"/>
  <c r="D412" i="7" s="1"/>
  <c r="D398" i="7" s="1"/>
  <c r="C415" i="7"/>
  <c r="C414" i="7" s="1"/>
  <c r="C413" i="7" s="1"/>
  <c r="C412" i="7" s="1"/>
  <c r="C398" i="7" s="1"/>
  <c r="G415" i="7"/>
  <c r="G414" i="7" s="1"/>
  <c r="G413" i="7" s="1"/>
  <c r="G412" i="7" s="1"/>
  <c r="F415" i="7"/>
  <c r="F414" i="7" s="1"/>
  <c r="F413" i="7" s="1"/>
  <c r="F412" i="7" s="1"/>
  <c r="E289" i="7"/>
  <c r="E288" i="7" s="1"/>
  <c r="E287" i="7" s="1"/>
  <c r="E286" i="7" s="1"/>
  <c r="E285" i="7" s="1"/>
  <c r="G181" i="7"/>
  <c r="G180" i="7" s="1"/>
  <c r="G179" i="7" s="1"/>
  <c r="G178" i="7" s="1"/>
  <c r="G166" i="7" s="1"/>
  <c r="F552" i="7"/>
  <c r="D20" i="7"/>
  <c r="D19" i="7" s="1"/>
  <c r="D18" i="7" s="1"/>
  <c r="D17" i="7" s="1"/>
  <c r="D16" i="7" s="1"/>
  <c r="G129" i="7"/>
  <c r="G128" i="7" s="1"/>
  <c r="G127" i="7" s="1"/>
  <c r="G126" i="7" s="1"/>
  <c r="D129" i="7"/>
  <c r="D128" i="7" s="1"/>
  <c r="D127" i="7" s="1"/>
  <c r="D126" i="7" s="1"/>
  <c r="E129" i="7"/>
  <c r="E128" i="7" s="1"/>
  <c r="E127" i="7" s="1"/>
  <c r="E126" i="7" s="1"/>
  <c r="C129" i="7"/>
  <c r="C128" i="7" s="1"/>
  <c r="C127" i="7" s="1"/>
  <c r="C126" i="7" s="1"/>
  <c r="D181" i="7"/>
  <c r="D180" i="7" s="1"/>
  <c r="D179" i="7" s="1"/>
  <c r="D178" i="7" s="1"/>
  <c r="D166" i="7" s="1"/>
  <c r="E104" i="7"/>
  <c r="E103" i="7" s="1"/>
  <c r="E102" i="7" s="1"/>
  <c r="F129" i="7"/>
  <c r="F128" i="7" s="1"/>
  <c r="F127" i="7" s="1"/>
  <c r="C20" i="7"/>
  <c r="C19" i="7" s="1"/>
  <c r="C18" i="7" s="1"/>
  <c r="C17" i="7" s="1"/>
  <c r="G552" i="7"/>
  <c r="G289" i="7"/>
  <c r="G288" i="7" s="1"/>
  <c r="G287" i="7" s="1"/>
  <c r="G286" i="7" s="1"/>
  <c r="G285" i="7" s="1"/>
  <c r="C552" i="7"/>
  <c r="C288" i="7"/>
  <c r="C287" i="7" s="1"/>
  <c r="C286" i="7" s="1"/>
  <c r="D552" i="7"/>
  <c r="D104" i="7"/>
  <c r="D103" i="7" s="1"/>
  <c r="D102" i="7" s="1"/>
  <c r="F20" i="7"/>
  <c r="F19" i="7" s="1"/>
  <c r="F18" i="7" s="1"/>
  <c r="F17" i="7" s="1"/>
  <c r="F16" i="7" s="1"/>
  <c r="C180" i="7"/>
  <c r="C179" i="7" s="1"/>
  <c r="C178" i="7" s="1"/>
  <c r="C166" i="7" s="1"/>
  <c r="F12" i="3"/>
  <c r="F14" i="10"/>
  <c r="F22" i="10" s="1"/>
  <c r="F28" i="10" s="1"/>
  <c r="F29" i="10" s="1"/>
  <c r="E398" i="7" l="1"/>
  <c r="F398" i="7"/>
  <c r="G398" i="7"/>
  <c r="D80" i="3"/>
  <c r="D79" i="3" s="1"/>
  <c r="E16" i="7"/>
  <c r="G101" i="7"/>
  <c r="C101" i="7"/>
  <c r="E101" i="7"/>
  <c r="D101" i="7"/>
  <c r="D15" i="7" s="1"/>
  <c r="F126" i="7"/>
  <c r="C285" i="7"/>
  <c r="C16" i="7"/>
  <c r="G15" i="7" l="1"/>
  <c r="G14" i="7" s="1"/>
  <c r="G13" i="7" s="1"/>
  <c r="G12" i="7" s="1"/>
  <c r="C15" i="7"/>
  <c r="C14" i="7" s="1"/>
  <c r="C13" i="7" s="1"/>
  <c r="C12" i="7" s="1"/>
  <c r="E15" i="7"/>
  <c r="E14" i="7" s="1"/>
  <c r="E13" i="7" s="1"/>
  <c r="E12" i="7" s="1"/>
  <c r="D14" i="7"/>
  <c r="D13" i="7" s="1"/>
  <c r="D12" i="7" s="1"/>
  <c r="F101" i="7"/>
  <c r="F15" i="7" s="1"/>
  <c r="F14" i="7" l="1"/>
  <c r="F13" i="7" s="1"/>
  <c r="F12" i="7" s="1"/>
  <c r="C10" i="5"/>
  <c r="E10" i="5"/>
  <c r="F10" i="5"/>
  <c r="I8" i="10" l="1"/>
  <c r="I14" i="10" l="1"/>
  <c r="I22" i="10" s="1"/>
  <c r="I28" i="10" s="1"/>
  <c r="I29" i="10" s="1"/>
  <c r="H8" i="10"/>
  <c r="H14" i="10" s="1"/>
  <c r="H22" i="10" l="1"/>
  <c r="H28" i="10" s="1"/>
  <c r="H29" i="10" s="1"/>
  <c r="G8" i="10"/>
  <c r="G14" i="10" s="1"/>
  <c r="J8" i="10"/>
  <c r="J14" i="10" s="1"/>
  <c r="G22" i="10" l="1"/>
  <c r="G28" i="10" s="1"/>
  <c r="G29" i="10" s="1"/>
  <c r="J22" i="10"/>
  <c r="J28" i="10" s="1"/>
  <c r="J29" i="10" s="1"/>
</calcChain>
</file>

<file path=xl/comments1.xml><?xml version="1.0" encoding="utf-8"?>
<comments xmlns="http://schemas.openxmlformats.org/spreadsheetml/2006/main">
  <authors>
    <author>Windows korisnik</author>
  </authors>
  <commentList>
    <comment ref="B10" authorId="0" shapeId="0">
      <text>
        <r>
          <rPr>
            <b/>
            <sz val="9"/>
            <color indexed="81"/>
            <rFont val="Segoe UI"/>
            <family val="2"/>
            <charset val="238"/>
          </rPr>
          <t>Windows korisnik: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<sst xmlns="http://schemas.openxmlformats.org/spreadsheetml/2006/main" count="2613" uniqueCount="561">
  <si>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</si>
  <si>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</si>
  <si>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</si>
  <si>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</si>
  <si>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</si>
  <si>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</si>
  <si>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</si>
  <si>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</si>
  <si>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</si>
  <si>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</si>
  <si>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</si>
  <si>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</si>
  <si>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</si>
  <si>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</si>
  <si>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</si>
  <si>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</si>
  <si>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</si>
  <si>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</si>
  <si>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</si>
  <si>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</si>
  <si>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</si>
  <si>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</si>
  <si>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</si>
  <si>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</si>
  <si>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</si>
  <si>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</si>
  <si>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</si>
  <si>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</si>
  <si>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</si>
  <si>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</si>
  <si>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</si>
  <si>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</si>
  <si>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</si>
  <si>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</si>
  <si>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</si>
  <si>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</si>
  <si>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</si>
  <si>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</si>
  <si>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</si>
  <si>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</si>
  <si>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</si>
  <si>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</si>
  <si>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</si>
  <si>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</si>
  <si>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</si>
  <si>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</si>
  <si>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</si>
  <si>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</si>
  <si>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</si>
  <si>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</si>
  <si>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</si>
  <si>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</si>
  <si>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</si>
  <si>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</si>
  <si>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</si>
  <si>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</si>
  <si>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</t>
  </si>
  <si>
    <t>PLAN</t>
  </si>
  <si>
    <t>PROJEKCIJA</t>
  </si>
  <si>
    <t>BROJ KONTA</t>
  </si>
  <si>
    <t>VRSTA PRIHODA / PRIMITAKA</t>
  </si>
  <si>
    <t>2023</t>
  </si>
  <si>
    <t>2024</t>
  </si>
  <si>
    <t>2025</t>
  </si>
  <si>
    <t>2026</t>
  </si>
  <si>
    <t xml:space="preserve">UKUPNO PRIHODI / PRIMICI	</t>
  </si>
  <si>
    <t/>
  </si>
  <si>
    <t>6</t>
  </si>
  <si>
    <t xml:space="preserve">Prihodi poslovanja                                                                                  </t>
  </si>
  <si>
    <t>63</t>
  </si>
  <si>
    <t>632</t>
  </si>
  <si>
    <t xml:space="preserve">Pomoći od međunarodnih organizacija te institucija i tijela EU                                      </t>
  </si>
  <si>
    <t>6323</t>
  </si>
  <si>
    <t>Tekuće pomoći od institucija i tijela  EU</t>
  </si>
  <si>
    <t>63231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</si>
  <si>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</si>
  <si>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</si>
  <si>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</si>
  <si>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</si>
  <si>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63612</t>
  </si>
  <si>
    <t>Tekuće pomoći iz državnog proračuna proračunskim korisnicima proračuna JLP(R)S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</si>
  <si>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</si>
  <si>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</si>
  <si>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</si>
  <si>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</si>
  <si>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63622</t>
  </si>
  <si>
    <t>Kapitalne pomoći iz državnog proračuna proračunskim korisnicima proračuna JLP(R)S</t>
  </si>
  <si>
    <t>63623</t>
  </si>
  <si>
    <t>Kapitalne pomoći proračunskim korisnicima iz proračuna JLP(R)S koji im nije nadležan</t>
  </si>
  <si>
    <t>638</t>
  </si>
  <si>
    <t>Pomoći temeljem prijenosa EU sredstava</t>
  </si>
  <si>
    <t>6381</t>
  </si>
  <si>
    <t>Tekuće pomoći temeljem prijenosa EU sredstava</t>
  </si>
  <si>
    <t>63811</t>
  </si>
  <si>
    <t>Tekuće pomoći iz državnog proračuna temeljem prijenosa EU sredstava</t>
  </si>
  <si>
    <t>64</t>
  </si>
  <si>
    <t xml:space="preserve">Prihodi od imovine                                                                                  </t>
  </si>
  <si>
    <t>641</t>
  </si>
  <si>
    <t xml:space="preserve">Prihodi od financijske imovine                                                                      </t>
  </si>
  <si>
    <t>6413</t>
  </si>
  <si>
    <t xml:space="preserve">Kamate na oročena sredstva i depozite po viđenju                                                    </t>
  </si>
  <si>
    <t>Kamate na oročena sredstva</t>
  </si>
  <si>
    <t>64132</t>
  </si>
  <si>
    <t xml:space="preserve">Kamate na depozite po viđenju                                                                       </t>
  </si>
  <si>
    <t>Prihodi od pozitivnih tečajnih razlika</t>
  </si>
  <si>
    <t>642</t>
  </si>
  <si>
    <t xml:space="preserve">Prihodi od nefinancijske imovine                                                                    </t>
  </si>
  <si>
    <t>6422</t>
  </si>
  <si>
    <t xml:space="preserve">Prihodi od zakupa i iznajmljivanja imovine                                                          </t>
  </si>
  <si>
    <t>64225</t>
  </si>
  <si>
    <t xml:space="preserve">Prihodi od zakupa poslovnih objekata                                                                </t>
  </si>
  <si>
    <t>65</t>
  </si>
  <si>
    <t xml:space="preserve">Prihodi od upravnih i administrativnih pristojbi, pristojbi po posebnim propisima i naknada         </t>
  </si>
  <si>
    <t>652</t>
  </si>
  <si>
    <t xml:space="preserve">Prihodi po posebnim propisima                                                                       </t>
  </si>
  <si>
    <t>6526</t>
  </si>
  <si>
    <t xml:space="preserve">Ostali nespomenuti prihodi                                                                          </t>
  </si>
  <si>
    <t>65264</t>
  </si>
  <si>
    <t>Sufinanciranje cijene usluge, participacije i slično</t>
  </si>
  <si>
    <t>65267</t>
  </si>
  <si>
    <t xml:space="preserve">Prihodi s naslova osiguranja, refundacije štete i totalne štete                                     </t>
  </si>
  <si>
    <t>65268</t>
  </si>
  <si>
    <t xml:space="preserve">Ostali prihodi za posebne namjene                                                                   </t>
  </si>
  <si>
    <t>65269</t>
  </si>
  <si>
    <t xml:space="preserve">Ostali nespomenuti prihodi po posebnim propisima                                                    </t>
  </si>
  <si>
    <t>66</t>
  </si>
  <si>
    <t xml:space="preserve">Prihodi od prodaje proizvoda i robe te pruženih usluga i prihodi od donacija                        </t>
  </si>
  <si>
    <t>661</t>
  </si>
  <si>
    <t xml:space="preserve">Prihodi od prodaje proizvoda i robe te pruženih usluga                                              </t>
  </si>
  <si>
    <t>6615</t>
  </si>
  <si>
    <t xml:space="preserve">Prihodi od pruženih usluga                                                                          </t>
  </si>
  <si>
    <t>66151</t>
  </si>
  <si>
    <t>663</t>
  </si>
  <si>
    <t>Donacije od pravnih i fizičkih osoba izvan općeg proračuna</t>
  </si>
  <si>
    <t>6631</t>
  </si>
  <si>
    <t xml:space="preserve">Tekuće donacije                                                                                     </t>
  </si>
  <si>
    <t>Tekuće donacije od fizičkih osoba</t>
  </si>
  <si>
    <t>66313</t>
  </si>
  <si>
    <t xml:space="preserve">Tekuće donacije od trgovačkih društava                                                              </t>
  </si>
  <si>
    <t>67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</si>
  <si>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</si>
  <si>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</si>
  <si>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</si>
  <si>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</si>
  <si>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67111</t>
  </si>
  <si>
    <t>6712</t>
  </si>
  <si>
    <t>Prihodi iz nadležnog proračuna za financiranje rashoda za nabavu nefinancijske imovine</t>
  </si>
  <si>
    <t>67121</t>
  </si>
  <si>
    <t>7</t>
  </si>
  <si>
    <t xml:space="preserve">Prihodi od prodaje nefinancijske imovine                                                            </t>
  </si>
  <si>
    <t>72</t>
  </si>
  <si>
    <t xml:space="preserve">Prihodi od prodaje proizvedene dugotrajne imovine                                                   </t>
  </si>
  <si>
    <t>721</t>
  </si>
  <si>
    <t xml:space="preserve">Prihodi od prodaje građevinskih objekata                                                            </t>
  </si>
  <si>
    <t>7211</t>
  </si>
  <si>
    <t xml:space="preserve">Stambeni objekti                                                                                    </t>
  </si>
  <si>
    <t>72111</t>
  </si>
  <si>
    <t xml:space="preserve">Stambeni objekti za zaposlene                                                                       </t>
  </si>
  <si>
    <t>8</t>
  </si>
  <si>
    <t xml:space="preserve">Primici od financijske imovine i zaduživanja                                                        </t>
  </si>
  <si>
    <t>84</t>
  </si>
  <si>
    <t xml:space="preserve">Primici od zaduživanja                                                                              </t>
  </si>
  <si>
    <t>844</t>
  </si>
  <si>
    <t xml:space="preserve">Primljeni krediti i zajmovi od kreditnih i ostalih financijskih institucija izvan javnog sektora    </t>
  </si>
  <si>
    <t>8445</t>
  </si>
  <si>
    <t>Primljeni zajmovi od ostalih tuzemnih financijskih institucija izvan javnog sektora</t>
  </si>
  <si>
    <t>84453</t>
  </si>
  <si>
    <t>Primljeni financijski leasing od ostalih tuzemnih financijskih institucija izvan javnog sektora</t>
  </si>
  <si>
    <t>9</t>
  </si>
  <si>
    <t xml:space="preserve">Vlastiti izvori                                                                                     </t>
  </si>
  <si>
    <t>92</t>
  </si>
  <si>
    <t xml:space="preserve">Rezultat poslovanja                                                                                 </t>
  </si>
  <si>
    <t>922</t>
  </si>
  <si>
    <t xml:space="preserve">Višak/manjak prihoda                                                                                </t>
  </si>
  <si>
    <t>9221</t>
  </si>
  <si>
    <t xml:space="preserve">Višak prihoda                                                                                       </t>
  </si>
  <si>
    <t>92211</t>
  </si>
  <si>
    <t xml:space="preserve">Višak prihoda poslovanja                                                                            </t>
  </si>
  <si>
    <t xml:space="preserve">UKUPNO RASHODI / IZDACI	</t>
  </si>
  <si>
    <t>3</t>
  </si>
  <si>
    <t xml:space="preserve">Rashodi poslovanja                                                                                  </t>
  </si>
  <si>
    <t>31</t>
  </si>
  <si>
    <t xml:space="preserve">Rashodi za zaposlene                                                                                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</si>
  <si>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</si>
  <si>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</si>
  <si>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</si>
  <si>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</si>
  <si>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31111</t>
  </si>
  <si>
    <t xml:space="preserve">Plaće za zaposlene                                                                                  </t>
  </si>
  <si>
    <t>31113</t>
  </si>
  <si>
    <t xml:space="preserve">Plaće po sudskim presudama                                                                          </t>
  </si>
  <si>
    <t>3113</t>
  </si>
  <si>
    <t xml:space="preserve">Plaće za prekovremeni rad                                                                           </t>
  </si>
  <si>
    <t>31131</t>
  </si>
  <si>
    <t>3114</t>
  </si>
  <si>
    <t xml:space="preserve">Plaće za posebne uvjete rada                                                                        </t>
  </si>
  <si>
    <t>31141</t>
  </si>
  <si>
    <t>312</t>
  </si>
  <si>
    <t xml:space="preserve">Ostali rashodi za zaposlene                                                                         </t>
  </si>
  <si>
    <t>3121</t>
  </si>
  <si>
    <t>31212</t>
  </si>
  <si>
    <t xml:space="preserve">Nagrade                                                                                             </t>
  </si>
  <si>
    <t>31213</t>
  </si>
  <si>
    <t xml:space="preserve">Darovi                                                                                              </t>
  </si>
  <si>
    <t>Otpremnine</t>
  </si>
  <si>
    <t>31215</t>
  </si>
  <si>
    <t>Naknade za bolest, invalidnost i smrtni slučaj</t>
  </si>
  <si>
    <t>31216</t>
  </si>
  <si>
    <t xml:space="preserve">Regres za godišnji odmor                                                                            </t>
  </si>
  <si>
    <t>31219</t>
  </si>
  <si>
    <t xml:space="preserve">Ostali nenavedeni rashodi za zaposlene                                                              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</si>
  <si>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</si>
  <si>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</si>
  <si>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</si>
  <si>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</si>
  <si>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31321</t>
  </si>
  <si>
    <t>31322</t>
  </si>
  <si>
    <t xml:space="preserve">Doprinos za obvezno zdravstveno osiguranje zaštite zdravlja na radu                                 </t>
  </si>
  <si>
    <t>3133</t>
  </si>
  <si>
    <t xml:space="preserve">Doprinosi za obvezno osiguranje u slučaju nezaposlenosti                                            </t>
  </si>
  <si>
    <t>31332</t>
  </si>
  <si>
    <t>32</t>
  </si>
  <si>
    <t xml:space="preserve">Materijalni rashodi                                                                                 </t>
  </si>
  <si>
    <t>321</t>
  </si>
  <si>
    <t xml:space="preserve">Naknade troškova zaposlenima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</si>
  <si>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</si>
  <si>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</si>
  <si>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32111</t>
  </si>
  <si>
    <t xml:space="preserve">Dnevnice za službeni put u zemlji                                                                   </t>
  </si>
  <si>
    <t>32112</t>
  </si>
  <si>
    <t xml:space="preserve">Dnevnice za službeni put u inozemstvu                                                               </t>
  </si>
  <si>
    <t>32113</t>
  </si>
  <si>
    <t xml:space="preserve">Naknade za smještaj na službenom putu u zemlji                                                      </t>
  </si>
  <si>
    <t>32114</t>
  </si>
  <si>
    <t xml:space="preserve">Naknade za smještaj na službenom putu u inozemstvu                                                  </t>
  </si>
  <si>
    <t>32115</t>
  </si>
  <si>
    <t xml:space="preserve">Naknade za prijevoz na službenom putu u zemlji                                                      </t>
  </si>
  <si>
    <t>32116</t>
  </si>
  <si>
    <t xml:space="preserve">Naknade za prijevoz na službenom putu u inozemstvu                                                  </t>
  </si>
  <si>
    <t>32117</t>
  </si>
  <si>
    <t>Dnevnice per diem</t>
  </si>
  <si>
    <t>Ostali rashodi za službena putovanja</t>
  </si>
  <si>
    <t>3212</t>
  </si>
  <si>
    <t xml:space="preserve">Naknade za prijevoz, za rad na terenu i odvojeni život                                              </t>
  </si>
  <si>
    <t>32121</t>
  </si>
  <si>
    <t xml:space="preserve">Naknade za prijevoz na posao i s posla                                                              </t>
  </si>
  <si>
    <t>3213</t>
  </si>
  <si>
    <t xml:space="preserve">Stručno usavršavanje zaposlenika                                                                    </t>
  </si>
  <si>
    <t>32131</t>
  </si>
  <si>
    <t xml:space="preserve">Seminari, savjetovanja i simpoziji                                                                  </t>
  </si>
  <si>
    <t>3214</t>
  </si>
  <si>
    <t xml:space="preserve">Ostale naknade troškova zaposlenima                                                                 </t>
  </si>
  <si>
    <t>32141</t>
  </si>
  <si>
    <t xml:space="preserve">Naknada za korištenje privatnog automobila u službene svrhe                                         </t>
  </si>
  <si>
    <t>322</t>
  </si>
  <si>
    <t xml:space="preserve">Rashodi za materijal i energiju                                                                     </t>
  </si>
  <si>
    <t>3221</t>
  </si>
  <si>
    <t xml:space="preserve">Uredski materijal i ostali materijalni rashodi                                                      </t>
  </si>
  <si>
    <t>32211</t>
  </si>
  <si>
    <t xml:space="preserve">Uredski materijal                                                                                   </t>
  </si>
  <si>
    <t>32212</t>
  </si>
  <si>
    <t xml:space="preserve">Literatura (publikacije, časopisi, glasila, knjige i ostalo)                                        </t>
  </si>
  <si>
    <t>32214</t>
  </si>
  <si>
    <t xml:space="preserve">Materijal i sredstva za čišćenje i održavanje                                                       </t>
  </si>
  <si>
    <t>32216</t>
  </si>
  <si>
    <t xml:space="preserve">Materijal za higijenske potrebe i njegu                                                             </t>
  </si>
  <si>
    <t>32219</t>
  </si>
  <si>
    <t xml:space="preserve">Ostali materijal za potrebe redovnog poslovanja                                                     </t>
  </si>
  <si>
    <t>3222</t>
  </si>
  <si>
    <t xml:space="preserve">Materijal i sirovine                                                                                </t>
  </si>
  <si>
    <t>32224</t>
  </si>
  <si>
    <t xml:space="preserve">Namirnice                                                                                           </t>
  </si>
  <si>
    <t>3223</t>
  </si>
  <si>
    <t xml:space="preserve">Energija                                                                                            </t>
  </si>
  <si>
    <t>32231</t>
  </si>
  <si>
    <t xml:space="preserve">Električna energija                                                                                 </t>
  </si>
  <si>
    <t>32233</t>
  </si>
  <si>
    <t xml:space="preserve">Plin                                                                                                </t>
  </si>
  <si>
    <t>32234</t>
  </si>
  <si>
    <t xml:space="preserve">Motorni benzin i dizel gorivo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</si>
  <si>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</si>
  <si>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</si>
  <si>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32241</t>
  </si>
  <si>
    <t>Materijal i dijelovi za tekuće i investicijsko održavanje građevinskih objekata</t>
  </si>
  <si>
    <t>32242</t>
  </si>
  <si>
    <t xml:space="preserve">Materijal i dijelovi za tekuće i investicijsko održavanje postrojenja i opreme                      </t>
  </si>
  <si>
    <t>3225</t>
  </si>
  <si>
    <t xml:space="preserve">Sitni inventar i auto gume                                                                          </t>
  </si>
  <si>
    <t>32251</t>
  </si>
  <si>
    <t xml:space="preserve">Sitni inventar                                                                                      </t>
  </si>
  <si>
    <t>32252</t>
  </si>
  <si>
    <t xml:space="preserve">Auto gume                                                                                           </t>
  </si>
  <si>
    <t>3227</t>
  </si>
  <si>
    <t xml:space="preserve">Službena, radna i zaštitna odjeća i obuća                                                           </t>
  </si>
  <si>
    <t>32271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</si>
  <si>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</si>
  <si>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</si>
  <si>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</si>
  <si>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</si>
  <si>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32311</t>
  </si>
  <si>
    <t xml:space="preserve">Usluge telefona, telefaksa                                                                          </t>
  </si>
  <si>
    <t>32312</t>
  </si>
  <si>
    <t xml:space="preserve">Usluge interneta                                                                                    </t>
  </si>
  <si>
    <t>32313</t>
  </si>
  <si>
    <t xml:space="preserve">Poštarina (pisma, tiskanice i sl.)                                                                  </t>
  </si>
  <si>
    <t>32319</t>
  </si>
  <si>
    <t xml:space="preserve">Ostale usluge za komunikaciju i prijevoz                                                            </t>
  </si>
  <si>
    <t>3232</t>
  </si>
  <si>
    <t xml:space="preserve">Usluge tekućeg i investicijskog održavanja                                                          </t>
  </si>
  <si>
    <t>32321</t>
  </si>
  <si>
    <t xml:space="preserve">Usluge tekućeg i investicijskog održavanja građevinskih objekata                                    </t>
  </si>
  <si>
    <t>32322</t>
  </si>
  <si>
    <t xml:space="preserve">Usluge tekućeg i investicijskog održavanja postrojenja i opreme                                     </t>
  </si>
  <si>
    <t>3233</t>
  </si>
  <si>
    <t xml:space="preserve">Usluge promidžbe i informiranja                                                                     </t>
  </si>
  <si>
    <t>32332</t>
  </si>
  <si>
    <t xml:space="preserve">Tisak                                                                                               </t>
  </si>
  <si>
    <t>32339</t>
  </si>
  <si>
    <t xml:space="preserve">Ostale usluge promidžbe i informiranja                                                              </t>
  </si>
  <si>
    <t>3234</t>
  </si>
  <si>
    <t xml:space="preserve">Komunalne usluge                                                                                    </t>
  </si>
  <si>
    <t>32341</t>
  </si>
  <si>
    <t xml:space="preserve">Opskrba vodom                                                                                       </t>
  </si>
  <si>
    <t>32342</t>
  </si>
  <si>
    <t xml:space="preserve">Iznošenje i odvoz smeća                                                                             </t>
  </si>
  <si>
    <t>32343</t>
  </si>
  <si>
    <t xml:space="preserve">Deratizacija i dezinsekcija                                                                         </t>
  </si>
  <si>
    <t>32344</t>
  </si>
  <si>
    <t xml:space="preserve">Dimnjačarske i ekološke usluge                                                                      </t>
  </si>
  <si>
    <t>32349</t>
  </si>
  <si>
    <t xml:space="preserve">Ostale komunalne usluge                                                                             </t>
  </si>
  <si>
    <t>3235</t>
  </si>
  <si>
    <t xml:space="preserve">Zakupnine i najamnine                                                                               </t>
  </si>
  <si>
    <t>32352</t>
  </si>
  <si>
    <t xml:space="preserve">Zakupnine i najamnine za građevinske objekte                                                        </t>
  </si>
  <si>
    <t>3236</t>
  </si>
  <si>
    <t xml:space="preserve">Zdravstvene i veterinarske usluge                                                                   </t>
  </si>
  <si>
    <t>32361</t>
  </si>
  <si>
    <t xml:space="preserve">Obvezni i preventivni zdravstveni pregledi zaposlenika                                              </t>
  </si>
  <si>
    <t>32363</t>
  </si>
  <si>
    <t xml:space="preserve">Laboratorijske usluge                                                                               </t>
  </si>
  <si>
    <t>3237</t>
  </si>
  <si>
    <t xml:space="preserve">Intelektualne i osobne usluge                                                                       </t>
  </si>
  <si>
    <t>32371</t>
  </si>
  <si>
    <t xml:space="preserve">Autorski honorari                                                                                   </t>
  </si>
  <si>
    <t>32372</t>
  </si>
  <si>
    <t xml:space="preserve">Ugovori o djelu                                                                                     </t>
  </si>
  <si>
    <t>32373</t>
  </si>
  <si>
    <t xml:space="preserve">Usluge odvjetnika i pravnog savjetovanja                                                            </t>
  </si>
  <si>
    <t>32379</t>
  </si>
  <si>
    <t xml:space="preserve">Ostale intelektualne usluge  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</si>
  <si>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</si>
  <si>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</si>
  <si>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32389</t>
  </si>
  <si>
    <t xml:space="preserve">Ostale računalne usluge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</si>
  <si>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</si>
  <si>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</si>
  <si>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32391</t>
  </si>
  <si>
    <t xml:space="preserve">Grafičke i tiskarske usluge, usluge kopiranja i uvezivanja i slično                                 </t>
  </si>
  <si>
    <t>32399</t>
  </si>
  <si>
    <t xml:space="preserve">Ostale nespomenute usluge                                                                           </t>
  </si>
  <si>
    <t>324</t>
  </si>
  <si>
    <t xml:space="preserve">Naknade troškova osobama izvan radnog odnosa                                                        </t>
  </si>
  <si>
    <t>3241</t>
  </si>
  <si>
    <t>32411</t>
  </si>
  <si>
    <t xml:space="preserve">Naknade troškova službenog puta                                                                     </t>
  </si>
  <si>
    <t>32412</t>
  </si>
  <si>
    <t xml:space="preserve">Naknade ostalih troškova                                                                            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</si>
  <si>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</si>
  <si>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</si>
  <si>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</si>
  <si>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</si>
  <si>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32921</t>
  </si>
  <si>
    <t xml:space="preserve">Premije osiguranja prijevoznih sredstava                                                            </t>
  </si>
  <si>
    <t>32922</t>
  </si>
  <si>
    <t xml:space="preserve">Premije osiguranja ostale imovine                                                                   </t>
  </si>
  <si>
    <t>32923</t>
  </si>
  <si>
    <t xml:space="preserve">Premije osiguranja zaposlenih                                                                       </t>
  </si>
  <si>
    <t>Premije osiguranja učenika</t>
  </si>
  <si>
    <t>3293</t>
  </si>
  <si>
    <t xml:space="preserve">Reprezentacija                                                                                      </t>
  </si>
  <si>
    <t>32931</t>
  </si>
  <si>
    <t>3294</t>
  </si>
  <si>
    <t>Članarine i norme</t>
  </si>
  <si>
    <t>32941</t>
  </si>
  <si>
    <t xml:space="preserve">Tuzemne članarine                                                                                   </t>
  </si>
  <si>
    <t>3295</t>
  </si>
  <si>
    <t xml:space="preserve">Pristojbe i naknade                                                                                 </t>
  </si>
  <si>
    <t>32952</t>
  </si>
  <si>
    <t xml:space="preserve">Sudske pristojbe                                                                                    </t>
  </si>
  <si>
    <t>Ostale pristojbe i naknade</t>
  </si>
  <si>
    <t>32955</t>
  </si>
  <si>
    <t>Novčana naknada poslodavca zbog nezapošljavanja osoba s invaliditetom</t>
  </si>
  <si>
    <t>32959</t>
  </si>
  <si>
    <t>3296</t>
  </si>
  <si>
    <t>Troškovi sudskih postupaka</t>
  </si>
  <si>
    <t>32961</t>
  </si>
  <si>
    <t>3299</t>
  </si>
  <si>
    <t>32991</t>
  </si>
  <si>
    <t xml:space="preserve">Rashodi protokola (vijenci, cvijeće, svijeće i slično)                                              </t>
  </si>
  <si>
    <t>32999</t>
  </si>
  <si>
    <t>34</t>
  </si>
  <si>
    <t xml:space="preserve">Financijski rashodi                                                                                 </t>
  </si>
  <si>
    <t>342</t>
  </si>
  <si>
    <t xml:space="preserve">Kamate za primljene kredite i zajmove                                                               </t>
  </si>
  <si>
    <t>3423</t>
  </si>
  <si>
    <t>Kamate za primljene kredite i zajmove od kreditnih i ostalih financijskih institucija izvan javnog s</t>
  </si>
  <si>
    <t>34235</t>
  </si>
  <si>
    <t xml:space="preserve">Kamate za primljene zajmove od ostalih tuzemnih financijskih institucija izvan javnog sektora       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</si>
  <si>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</si>
  <si>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</si>
  <si>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</si>
  <si>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</si>
  <si>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34312</t>
  </si>
  <si>
    <t xml:space="preserve">Usluge platnog prometa                                                                              </t>
  </si>
  <si>
    <t>3433</t>
  </si>
  <si>
    <t xml:space="preserve">Zatezne kamate                                                                                      </t>
  </si>
  <si>
    <t>34331</t>
  </si>
  <si>
    <t xml:space="preserve">Zatezne kamate za poreze                                                                            </t>
  </si>
  <si>
    <t>34332</t>
  </si>
  <si>
    <t xml:space="preserve">Zatezne kamate na doprinose                                                                         </t>
  </si>
  <si>
    <t>34333</t>
  </si>
  <si>
    <t xml:space="preserve">Zatezne kamate iz poslovnih odnosa                                                                  </t>
  </si>
  <si>
    <t>34339</t>
  </si>
  <si>
    <t xml:space="preserve">Ostale zatezne kamate                                                                               </t>
  </si>
  <si>
    <t>38</t>
  </si>
  <si>
    <t xml:space="preserve">Ostali rashodi                                                                                      </t>
  </si>
  <si>
    <t>381</t>
  </si>
  <si>
    <t>3812</t>
  </si>
  <si>
    <t xml:space="preserve">Tekuće donacije u naravi                                                                            </t>
  </si>
  <si>
    <t>38129</t>
  </si>
  <si>
    <t xml:space="preserve">Ostale tekuće donacije u naravi                                                                     </t>
  </si>
  <si>
    <t>4</t>
  </si>
  <si>
    <t xml:space="preserve">Rashodi za nabavu nefinancijske imovine                                                             </t>
  </si>
  <si>
    <t>Nematerijalna imovina</t>
  </si>
  <si>
    <t>Licence</t>
  </si>
  <si>
    <t>42</t>
  </si>
  <si>
    <t xml:space="preserve">Rashodi za nabavu proizvedene dugotrajne imovine                                                    </t>
  </si>
  <si>
    <t>421</t>
  </si>
  <si>
    <t xml:space="preserve">Građevinski objekti                                                                                 </t>
  </si>
  <si>
    <t>4212</t>
  </si>
  <si>
    <t xml:space="preserve">Poslovni objekti                                                                                    </t>
  </si>
  <si>
    <t>42123</t>
  </si>
  <si>
    <t xml:space="preserve">Zgrade znanstvenih i obrazovnih institucija (fakulteti, škole, vrtići i slično)                     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</si>
  <si>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</si>
  <si>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</si>
  <si>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</si>
  <si>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</si>
  <si>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42211</t>
  </si>
  <si>
    <t xml:space="preserve">Računala i računalna oprema                                                                         </t>
  </si>
  <si>
    <t>42212</t>
  </si>
  <si>
    <t xml:space="preserve">Uredski namještaj                                                                                   </t>
  </si>
  <si>
    <t>4222</t>
  </si>
  <si>
    <t xml:space="preserve">Komunikacijska oprema                                                                               </t>
  </si>
  <si>
    <t>42221</t>
  </si>
  <si>
    <t xml:space="preserve">Radio i TV prijemnici                                                                               </t>
  </si>
  <si>
    <t>4223</t>
  </si>
  <si>
    <t xml:space="preserve">Oprema za održavanje i zaštitu                                                                      </t>
  </si>
  <si>
    <t>42231</t>
  </si>
  <si>
    <t xml:space="preserve">Oprema za grijanje, ventilaciju i hlađenje                                                          </t>
  </si>
  <si>
    <t>4226</t>
  </si>
  <si>
    <t xml:space="preserve">Sportska i glazbena oprema                                                                          </t>
  </si>
  <si>
    <t>42261</t>
  </si>
  <si>
    <t xml:space="preserve">Sportska oprema                                                                                     </t>
  </si>
  <si>
    <t>42262</t>
  </si>
  <si>
    <t xml:space="preserve">Glazbeni instrumenti i oprema                                                                       </t>
  </si>
  <si>
    <t>4227</t>
  </si>
  <si>
    <t xml:space="preserve">Uređaji, strojevi i oprema za ostale namjene                                                        </t>
  </si>
  <si>
    <t>42271</t>
  </si>
  <si>
    <t xml:space="preserve">Uređaji                                                                                             </t>
  </si>
  <si>
    <t>42272</t>
  </si>
  <si>
    <t xml:space="preserve">Strojevi                                                                                            </t>
  </si>
  <si>
    <t>42273</t>
  </si>
  <si>
    <t xml:space="preserve">Oprema                                                                                              </t>
  </si>
  <si>
    <t>423</t>
  </si>
  <si>
    <t xml:space="preserve">Prijevozna sredstva                                                                                 </t>
  </si>
  <si>
    <t>4231</t>
  </si>
  <si>
    <t xml:space="preserve">Prijevozna sredstva u cestovnom prometu                                                             </t>
  </si>
  <si>
    <t>42313</t>
  </si>
  <si>
    <t xml:space="preserve">Kombi vozila                                                                                        </t>
  </si>
  <si>
    <t>424</t>
  </si>
  <si>
    <t>Knjige, umjetnička djela i ostale izložbene vrijednosti</t>
  </si>
  <si>
    <t>4241</t>
  </si>
  <si>
    <t xml:space="preserve">Knjige                                                                                              </t>
  </si>
  <si>
    <t>42411</t>
  </si>
  <si>
    <t>426</t>
  </si>
  <si>
    <t xml:space="preserve">Nematerijalna proizvedena imovina                                                                   </t>
  </si>
  <si>
    <t>4262</t>
  </si>
  <si>
    <t xml:space="preserve">Ulaganja u računalne programe                                                                       </t>
  </si>
  <si>
    <t>42621</t>
  </si>
  <si>
    <t>5</t>
  </si>
  <si>
    <t xml:space="preserve">Izdaci za financijsku imovinu i otplate zajmova                                                     </t>
  </si>
  <si>
    <t>54</t>
  </si>
  <si>
    <t xml:space="preserve">Izdaci za otplatu glavnice primljenih kredita i zajmova                                             </t>
  </si>
  <si>
    <t>544</t>
  </si>
  <si>
    <t xml:space="preserve">Otplata glavnice primljenih kredita i zajmova od kreditnih i ostalih financijskih institucija izvan </t>
  </si>
  <si>
    <t>5445</t>
  </si>
  <si>
    <t>Otplata glavnice primljenih zajmova od ostalih tuzemnih financijskih institucija izvan javnog sektor</t>
  </si>
  <si>
    <t>54453</t>
  </si>
  <si>
    <t>Otplata glavnice po financijskom leasingu od ostalih tuzemnih financijskih institucija izvan javnog</t>
  </si>
  <si>
    <t>01.01.2022. - 31.12.2022.</t>
  </si>
  <si>
    <t>Razdjel 010 OSNOVNA ŠKOLA MARIJE JURIĆ ZAGORKE</t>
  </si>
  <si>
    <t>Glavni program A07 OBRAZOVANJE</t>
  </si>
  <si>
    <t>Program 7003 DECENTRALIZIRANE FUNKCIJE OSNOVNOG ŠKOLSTVA</t>
  </si>
  <si>
    <t>Aktivnost A100001 Rashodi poslovanja - zakonski minimum</t>
  </si>
  <si>
    <t>Izvor 5.7. POMOĆI - DRŽAVNI PRORAČUN - DEC</t>
  </si>
  <si>
    <t>Korisnik 005 OŠ MARIJE JURIĆ ZAGORKE</t>
  </si>
  <si>
    <t>FUNKCIJSKA KLASIFIKACIJA 0912 Osnovno obrazovanje</t>
  </si>
  <si>
    <t>Aktivnost A100002 Osiguranje asistenata u nastavi - "KORAK UZ KORAK"</t>
  </si>
  <si>
    <t>Izvor 1.2. PRIHODI OD POREZA</t>
  </si>
  <si>
    <t>Izvor 5.1. POMOĆI - TEMELJEM PRIJENOSA EU</t>
  </si>
  <si>
    <t>Aktivnost A100003 Obilježavanje prigodnih proslava (Dan učitelja, Sveti NIkola i dr.)</t>
  </si>
  <si>
    <t>Aktivnost A100004 Rashodi poslovanja iznad minimuma</t>
  </si>
  <si>
    <t>Aktivnost A100005 Osiguravanje higijenskih potrepština za učenice</t>
  </si>
  <si>
    <t>Aktivnost A100030 Rashodi za zaposlene u školama</t>
  </si>
  <si>
    <t>Kapitalni projekt K100001 Kapitalni rashodi - zakonski minimum</t>
  </si>
  <si>
    <t>Izvor 5.5. POMOĆI - ŽUPANIJSKI PRORAČUN</t>
  </si>
  <si>
    <t>Kapitalni projekt K100003 Nabava udžbenika za učenike - Zakon o udžbenicima</t>
  </si>
  <si>
    <t>Kapitalni projekt K100004 Kapitalni rashodi iznad minimuma</t>
  </si>
  <si>
    <t>Izvor 8.B. NAMJENSKI PRIMICI OD ZADUŽIVANJA - OŠ MJZ</t>
  </si>
  <si>
    <t>Kapitalni projekt K100005 Informatizacija i modernizacija računalne opreme</t>
  </si>
  <si>
    <t>Tekući projekt T100001 "Shema školskog voća i povrća, te mlijeka i mliječnih proizvoda"</t>
  </si>
  <si>
    <t>Tekući projekt T100002 Projekt E-RASMUS +</t>
  </si>
  <si>
    <t>Tekući projekt T100003 Projekt besplatne prehrane u školi</t>
  </si>
  <si>
    <t>FUNKCIJSKA KLASIFIKACIJA 1070 Socijalna pomoć stanovništvu koje nije obuhvaćeno redovnim socijalnim programima</t>
  </si>
  <si>
    <t>Izvor 6.1. DONACIJE</t>
  </si>
  <si>
    <t>Tekući projekt T100004 Projekt + E - TUR</t>
  </si>
  <si>
    <t>Izvor 5.N. POMOĆI - EU SREDSTVA - OŠ MARIJE JURIĆ ZAGORKE</t>
  </si>
  <si>
    <t>Izvor 5.K. POMOĆI - DRŽAVNI PRORAČUN - OŠ MARIJE JURIĆ ZAGORKE</t>
  </si>
  <si>
    <t>Izvor 3.7. VLASTITI PRIHODI - OŠ MARIJE JURIĆ ZAGORKE</t>
  </si>
  <si>
    <t>Izvor 7.D. PRIHODI OD PRODAJE IMOVINE - OŠ MARIJE JURIĆ ZAGORKE</t>
  </si>
  <si>
    <t>Upravne i administrativne pristojbe</t>
  </si>
  <si>
    <t>1.Opći prihodi i primici</t>
  </si>
  <si>
    <t>3.Vlastiti prihodi i primici</t>
  </si>
  <si>
    <t>5.Pomoći</t>
  </si>
  <si>
    <t>6.Donacije</t>
  </si>
  <si>
    <t>7.Prihodi od prodaje imovine</t>
  </si>
  <si>
    <t>8.Namjenski primici od zaduživanja i financijske imovine</t>
  </si>
  <si>
    <t xml:space="preserve">Kapitalne pomoći od institucija i tijela EU </t>
  </si>
  <si>
    <t>Kapitalne pomoći iz državnog proračuna temeljem prijenosa EU sredstava</t>
  </si>
  <si>
    <t>Rashodi za dodatna ulaganja na nefinancijskoj imovini</t>
  </si>
  <si>
    <t>Dodatna ulaganja na građevinskim objektima</t>
  </si>
  <si>
    <t>Aktivnost A100031 Izvanškolska aktivnost - Građanski odgoj i obrazovanje</t>
  </si>
  <si>
    <t>Aktivnost A100031 Izvanškolska aktivnost - "Građanski odgoj i obrazovanje"</t>
  </si>
  <si>
    <t>Projekcija proračuna
za 2027.</t>
  </si>
  <si>
    <t>0912 Osnovno obrazovanje</t>
  </si>
  <si>
    <t>1070 Socijalna pomoć</t>
  </si>
  <si>
    <t>Kapitalni projekt K100006 Energetska obnova sportske dvorane</t>
  </si>
  <si>
    <t>Izvor 5.E. POMOĆI-ŽUPANIJSKI PRORAČUN- OŠ MJZ</t>
  </si>
  <si>
    <t>Izvor 5.K. POMOĆI-DRŽAVNI PRORAČUN-OŠ MJZ</t>
  </si>
  <si>
    <t>Kapitalni projekt K100007 Energetska obnova zgrade OŠ MJZ</t>
  </si>
  <si>
    <t>Izvršenje 2024.*</t>
  </si>
  <si>
    <t>Plan 2025.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</si>
  <si>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</si>
  <si>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</si>
  <si>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</si>
  <si>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2024.</t>
  </si>
  <si>
    <t>01.01.2024. - 31.12.2024.</t>
  </si>
  <si>
    <t>Prihod za prijevoz učenika</t>
  </si>
  <si>
    <t xml:space="preserve">Zakupnine i najamnine za opremu                                              </t>
  </si>
  <si>
    <t>Javnobilježničke pristojbe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</si>
</sst>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8B6E8"/>
        <bgColor indexed="64"/>
      </patternFill>
    </fill>
    <fill>
      <patternFill patternType="solid">
        <fgColor rgb="FF9AF0BB"/>
        <bgColor indexed="64"/>
      </patternFill>
    </fill>
    <fill>
      <patternFill patternType="solid">
        <fgColor rgb="FFC0F1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9" fillId="0" borderId="0" xfId="0" applyFont="1"/>
    <xf numFmtId="0" fontId="20" fillId="6" borderId="0" xfId="0" applyFont="1" applyFill="1"/>
    <xf numFmtId="4" fontId="20" fillId="6" borderId="0" xfId="0" applyNumberFormat="1" applyFont="1" applyFill="1"/>
    <xf numFmtId="0" fontId="7" fillId="0" borderId="0" xfId="0" applyFont="1"/>
    <xf numFmtId="4" fontId="7" fillId="0" borderId="0" xfId="0" applyNumberFormat="1" applyFont="1"/>
    <xf numFmtId="4" fontId="0" fillId="0" borderId="0" xfId="0" applyNumberFormat="1"/>
    <xf numFmtId="0" fontId="0" fillId="0" borderId="0" xfId="0" applyAlignment="1">
      <alignment horizontal="left"/>
    </xf>
    <xf numFmtId="0" fontId="7" fillId="2" borderId="0" xfId="0" applyFont="1" applyFill="1"/>
    <xf numFmtId="0" fontId="7" fillId="0" borderId="0" xfId="0" applyFont="1" applyAlignment="1">
      <alignment horizontal="left"/>
    </xf>
    <xf numFmtId="0" fontId="9" fillId="0" borderId="0" xfId="0" applyFont="1" applyAlignment="1">
      <alignment wrapText="1"/>
    </xf>
    <xf numFmtId="4" fontId="9" fillId="0" borderId="0" xfId="0" applyNumberFormat="1" applyFont="1"/>
    <xf numFmtId="0" fontId="20" fillId="7" borderId="0" xfId="0" applyFont="1" applyFill="1"/>
    <xf numFmtId="4" fontId="20" fillId="7" borderId="0" xfId="0" applyNumberFormat="1" applyFont="1" applyFill="1"/>
    <xf numFmtId="0" fontId="6" fillId="8" borderId="0" xfId="0" applyFont="1" applyFill="1"/>
    <xf numFmtId="4" fontId="6" fillId="8" borderId="0" xfId="0" applyNumberFormat="1" applyFont="1" applyFill="1"/>
    <xf numFmtId="0" fontId="6" fillId="9" borderId="0" xfId="0" applyFont="1" applyFill="1"/>
    <xf numFmtId="4" fontId="6" fillId="9" borderId="0" xfId="0" applyNumberFormat="1" applyFont="1" applyFill="1"/>
    <xf numFmtId="0" fontId="6" fillId="10" borderId="0" xfId="0" applyFont="1" applyFill="1"/>
    <xf numFmtId="4" fontId="6" fillId="10" borderId="0" xfId="0" applyNumberFormat="1" applyFont="1" applyFill="1"/>
    <xf numFmtId="0" fontId="6" fillId="11" borderId="0" xfId="0" applyFont="1" applyFill="1"/>
    <xf numFmtId="4" fontId="6" fillId="11" borderId="0" xfId="0" applyNumberFormat="1" applyFont="1" applyFill="1"/>
    <xf numFmtId="0" fontId="6" fillId="12" borderId="0" xfId="0" applyFont="1" applyFill="1"/>
    <xf numFmtId="4" fontId="6" fillId="12" borderId="0" xfId="0" applyNumberFormat="1" applyFont="1" applyFill="1"/>
    <xf numFmtId="0" fontId="0" fillId="0" borderId="0" xfId="0" applyAlignment="1">
      <alignment wrapText="1"/>
    </xf>
    <xf numFmtId="4" fontId="6" fillId="10" borderId="0" xfId="0" applyNumberFormat="1" applyFont="1" applyFill="1" applyAlignment="1"/>
    <xf numFmtId="4" fontId="6" fillId="11" borderId="0" xfId="0" applyNumberFormat="1" applyFont="1" applyFill="1" applyAlignment="1"/>
    <xf numFmtId="4" fontId="6" fillId="12" borderId="0" xfId="0" applyNumberFormat="1" applyFont="1" applyFill="1" applyAlignment="1"/>
    <xf numFmtId="4" fontId="9" fillId="0" borderId="0" xfId="0" applyNumberFormat="1" applyFont="1" applyAlignment="1"/>
    <xf numFmtId="4" fontId="0" fillId="0" borderId="0" xfId="0" applyNumberFormat="1" applyAlignment="1"/>
    <xf numFmtId="4" fontId="6" fillId="9" borderId="0" xfId="0" applyNumberFormat="1" applyFont="1" applyFill="1" applyAlignment="1"/>
    <xf numFmtId="4" fontId="1" fillId="0" borderId="0" xfId="0" applyNumberFormat="1" applyFont="1"/>
    <xf numFmtId="4" fontId="1" fillId="0" borderId="0" xfId="0" applyNumberFormat="1" applyFont="1" applyAlignment="1"/>
    <xf numFmtId="0" fontId="19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0" fontId="9" fillId="11" borderId="0" xfId="0" applyFont="1" applyFill="1"/>
    <xf numFmtId="4" fontId="9" fillId="11" borderId="0" xfId="0" applyNumberFormat="1" applyFont="1" applyFill="1"/>
    <xf numFmtId="0" fontId="9" fillId="12" borderId="0" xfId="0" applyFont="1" applyFill="1"/>
    <xf numFmtId="4" fontId="9" fillId="12" borderId="0" xfId="0" applyNumberFormat="1" applyFont="1" applyFill="1"/>
    <xf numFmtId="0" fontId="22" fillId="0" borderId="0" xfId="0" applyFont="1" applyAlignment="1">
      <alignment wrapText="1"/>
    </xf>
    <xf numFmtId="4" fontId="22" fillId="0" borderId="0" xfId="0" applyNumberFormat="1" applyFont="1"/>
    <xf numFmtId="0" fontId="9" fillId="9" borderId="0" xfId="0" applyFont="1" applyFill="1"/>
    <xf numFmtId="4" fontId="9" fillId="9" borderId="0" xfId="0" applyNumberFormat="1" applyFont="1" applyFill="1"/>
    <xf numFmtId="0" fontId="9" fillId="10" borderId="0" xfId="0" applyFont="1" applyFill="1"/>
    <xf numFmtId="4" fontId="9" fillId="10" borderId="0" xfId="0" applyNumberFormat="1" applyFont="1" applyFill="1"/>
    <xf numFmtId="4" fontId="23" fillId="0" borderId="0" xfId="0" applyNumberFormat="1" applyFont="1"/>
    <xf numFmtId="0" fontId="22" fillId="0" borderId="0" xfId="0" applyFont="1" applyAlignment="1">
      <alignment horizontal="left" wrapText="1"/>
    </xf>
    <xf numFmtId="0" fontId="9" fillId="2" borderId="3" xfId="0" quotePrefix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" fontId="0" fillId="0" borderId="0" xfId="0" applyNumberFormat="1" applyFont="1"/>
    <xf numFmtId="49" fontId="7" fillId="0" borderId="0" xfId="0" applyNumberFormat="1" applyFont="1"/>
    <xf numFmtId="49" fontId="0" fillId="0" borderId="0" xfId="0" applyNumberFormat="1" applyFont="1"/>
    <xf numFmtId="0" fontId="0" fillId="0" borderId="0" xfId="0" applyFont="1"/>
    <xf numFmtId="0" fontId="6" fillId="13" borderId="0" xfId="0" applyFont="1" applyFill="1"/>
    <xf numFmtId="4" fontId="1" fillId="13" borderId="0" xfId="0" applyNumberFormat="1" applyFont="1" applyFill="1"/>
    <xf numFmtId="0" fontId="6" fillId="14" borderId="0" xfId="0" applyFont="1" applyFill="1"/>
    <xf numFmtId="4" fontId="1" fillId="14" borderId="0" xfId="0" applyNumberFormat="1" applyFont="1" applyFill="1"/>
    <xf numFmtId="0" fontId="6" fillId="15" borderId="0" xfId="0" applyFont="1" applyFill="1"/>
    <xf numFmtId="4" fontId="1" fillId="15" borderId="0" xfId="0" applyNumberFormat="1" applyFont="1" applyFill="1"/>
    <xf numFmtId="0" fontId="6" fillId="16" borderId="0" xfId="0" applyFont="1" applyFill="1"/>
    <xf numFmtId="4" fontId="1" fillId="16" borderId="0" xfId="0" applyNumberFormat="1" applyFont="1" applyFill="1"/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49" fontId="8" fillId="2" borderId="3" xfId="0" applyNumberFormat="1" applyFont="1" applyFill="1" applyBorder="1" applyAlignment="1" applyProtection="1">
      <alignment horizontal="left" vertical="center" wrapText="1"/>
    </xf>
    <xf numFmtId="4" fontId="9" fillId="6" borderId="0" xfId="0" applyNumberFormat="1" applyFont="1" applyFill="1"/>
    <xf numFmtId="4" fontId="9" fillId="7" borderId="0" xfId="0" applyNumberFormat="1" applyFont="1" applyFill="1"/>
    <xf numFmtId="4" fontId="9" fillId="8" borderId="0" xfId="0" applyNumberFormat="1" applyFont="1" applyFill="1"/>
    <xf numFmtId="4" fontId="22" fillId="0" borderId="0" xfId="0" applyNumberFormat="1" applyFont="1" applyAlignment="1"/>
    <xf numFmtId="4" fontId="9" fillId="9" borderId="0" xfId="0" applyNumberFormat="1" applyFont="1" applyFill="1" applyAlignment="1"/>
    <xf numFmtId="4" fontId="9" fillId="10" borderId="0" xfId="0" applyNumberFormat="1" applyFont="1" applyFill="1" applyAlignment="1"/>
    <xf numFmtId="4" fontId="9" fillId="11" borderId="0" xfId="0" applyNumberFormat="1" applyFont="1" applyFill="1" applyAlignment="1"/>
    <xf numFmtId="4" fontId="9" fillId="12" borderId="0" xfId="0" applyNumberFormat="1" applyFont="1" applyFill="1" applyAlignment="1"/>
    <xf numFmtId="4" fontId="23" fillId="0" borderId="0" xfId="0" applyNumberFormat="1" applyFont="1" applyAlignment="1"/>
    <xf numFmtId="3" fontId="9" fillId="0" borderId="4" xfId="0" applyNumberFormat="1" applyFont="1" applyFill="1" applyBorder="1" applyAlignment="1" applyProtection="1">
      <alignment horizontal="right" vertical="center" wrapText="1"/>
    </xf>
    <xf numFmtId="3" fontId="9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4" fontId="9" fillId="5" borderId="0" xfId="0" applyNumberFormat="1" applyFont="1" applyFill="1"/>
    <xf numFmtId="4" fontId="7" fillId="2" borderId="0" xfId="0" applyNumberFormat="1" applyFont="1" applyFill="1"/>
    <xf numFmtId="0" fontId="26" fillId="6" borderId="0" xfId="0" applyFont="1" applyFill="1"/>
    <xf numFmtId="4" fontId="26" fillId="6" borderId="0" xfId="0" applyNumberFormat="1" applyFont="1" applyFill="1"/>
    <xf numFmtId="4" fontId="9" fillId="2" borderId="3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0" fillId="5" borderId="0" xfId="0" applyFont="1" applyFill="1"/>
    <xf numFmtId="0" fontId="11" fillId="0" borderId="0" xfId="0" applyFont="1" applyAlignment="1">
      <alignment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4" fontId="27" fillId="0" borderId="4" xfId="0" applyNumberFormat="1" applyFont="1" applyFill="1" applyBorder="1" applyAlignment="1" applyProtection="1">
      <alignment horizontal="center"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/>
    </xf>
    <xf numFmtId="4" fontId="28" fillId="2" borderId="3" xfId="0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 applyProtection="1">
      <alignment horizontal="right" vertical="center" wrapText="1"/>
    </xf>
    <xf numFmtId="3" fontId="27" fillId="2" borderId="4" xfId="0" applyNumberFormat="1" applyFont="1" applyFill="1" applyBorder="1" applyAlignment="1">
      <alignment horizontal="right"/>
    </xf>
    <xf numFmtId="3" fontId="28" fillId="2" borderId="3" xfId="0" applyNumberFormat="1" applyFont="1" applyFill="1" applyBorder="1" applyAlignment="1">
      <alignment horizontal="right"/>
    </xf>
    <xf numFmtId="4" fontId="27" fillId="2" borderId="4" xfId="0" applyNumberFormat="1" applyFont="1" applyFill="1" applyBorder="1" applyAlignment="1">
      <alignment horizontal="right"/>
    </xf>
    <xf numFmtId="4" fontId="27" fillId="0" borderId="0" xfId="0" applyNumberFormat="1" applyFont="1"/>
    <xf numFmtId="0" fontId="27" fillId="0" borderId="0" xfId="0" applyFont="1" applyBorder="1" applyAlignment="1" applyProtection="1">
      <alignment horizontal="center"/>
    </xf>
    <xf numFmtId="4" fontId="27" fillId="6" borderId="0" xfId="0" applyNumberFormat="1" applyFont="1" applyFill="1"/>
    <xf numFmtId="4" fontId="27" fillId="7" borderId="0" xfId="0" applyNumberFormat="1" applyFont="1" applyFill="1"/>
    <xf numFmtId="4" fontId="27" fillId="8" borderId="0" xfId="0" applyNumberFormat="1" applyFont="1" applyFill="1"/>
    <xf numFmtId="4" fontId="27" fillId="9" borderId="0" xfId="0" applyNumberFormat="1" applyFont="1" applyFill="1"/>
    <xf numFmtId="4" fontId="27" fillId="10" borderId="0" xfId="0" applyNumberFormat="1" applyFont="1" applyFill="1"/>
    <xf numFmtId="4" fontId="27" fillId="11" borderId="0" xfId="0" applyNumberFormat="1" applyFont="1" applyFill="1"/>
    <xf numFmtId="4" fontId="27" fillId="12" borderId="0" xfId="0" applyNumberFormat="1" applyFont="1" applyFill="1"/>
    <xf numFmtId="4" fontId="28" fillId="0" borderId="0" xfId="0" applyNumberFormat="1" applyFont="1"/>
    <xf numFmtId="4" fontId="27" fillId="0" borderId="0" xfId="0" applyNumberFormat="1" applyFont="1" applyAlignment="1"/>
    <xf numFmtId="4" fontId="0" fillId="0" borderId="0" xfId="0" applyNumberFormat="1" applyFont="1" applyAlignment="1"/>
    <xf numFmtId="4" fontId="27" fillId="9" borderId="0" xfId="0" applyNumberFormat="1" applyFont="1" applyFill="1" applyAlignment="1"/>
    <xf numFmtId="4" fontId="27" fillId="10" borderId="0" xfId="0" applyNumberFormat="1" applyFont="1" applyFill="1" applyAlignment="1"/>
    <xf numFmtId="4" fontId="27" fillId="11" borderId="0" xfId="0" applyNumberFormat="1" applyFont="1" applyFill="1" applyAlignment="1"/>
    <xf numFmtId="4" fontId="27" fillId="12" borderId="0" xfId="0" applyNumberFormat="1" applyFont="1" applyFill="1" applyAlignment="1"/>
    <xf numFmtId="3" fontId="28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Font="1" applyBorder="1"/>
    <xf numFmtId="4" fontId="28" fillId="2" borderId="3" xfId="0" applyNumberFormat="1" applyFont="1" applyFill="1" applyBorder="1" applyAlignment="1" applyProtection="1">
      <alignment horizontal="right" wrapText="1"/>
    </xf>
    <xf numFmtId="4" fontId="27" fillId="5" borderId="0" xfId="0" applyNumberFormat="1" applyFont="1" applyFill="1"/>
    <xf numFmtId="4" fontId="9" fillId="2" borderId="0" xfId="0" applyNumberFormat="1" applyFont="1" applyFill="1"/>
    <xf numFmtId="4" fontId="9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0F1F8"/>
      <color rgb="FF9AF0BB"/>
      <color rgb="FFC8B6E8"/>
      <color rgb="FFDCC5ED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G7" sqref="G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66" t="s">
        <v>17</v>
      </c>
      <c r="B3" s="166"/>
      <c r="C3" s="166"/>
      <c r="D3" s="166"/>
      <c r="E3" s="166"/>
      <c r="F3" s="166"/>
      <c r="G3" s="166"/>
      <c r="H3" s="166"/>
      <c r="I3" s="167"/>
      <c r="J3" s="167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66" t="s">
        <v>20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25</v>
      </c>
    </row>
    <row r="7" spans="1:10" ht="25.5" x14ac:dyDescent="0.25">
      <c r="A7" s="27"/>
      <c r="B7" s="28"/>
      <c r="C7" s="28"/>
      <c r="D7" s="29"/>
      <c r="E7" s="30"/>
      <c r="F7" s="3" t="s">
        <v>551</v>
      </c>
      <c r="G7" s="3" t="s">
        <v>552</v>
      </c>
      <c r="H7" s="3" t="s">
        <v>553</v>
      </c>
      <c r="I7" s="3" t="s">
        <v>544</v>
      </c>
      <c r="J7" s="3" t="s">
        <v>554</v>
      </c>
    </row>
    <row r="8" spans="1:10" x14ac:dyDescent="0.25">
      <c r="A8" s="169" t="s">
        <v>0</v>
      </c>
      <c r="B8" s="170"/>
      <c r="C8" s="170"/>
      <c r="D8" s="170"/>
      <c r="E8" s="171"/>
      <c r="F8" s="91">
        <f>F9+F10</f>
        <v>3506787.81</v>
      </c>
      <c r="G8" s="91">
        <f t="shared" ref="G8:J8" si="0">G9+G10</f>
        <v>4266404.66</v>
      </c>
      <c r="H8" s="91">
        <f t="shared" si="0"/>
        <v>4538996.4000000004</v>
      </c>
      <c r="I8" s="91">
        <f t="shared" si="0"/>
        <v>4534051.7300000004</v>
      </c>
      <c r="J8" s="91">
        <f t="shared" si="0"/>
        <v>4534051.7300000004</v>
      </c>
    </row>
    <row r="9" spans="1:10" x14ac:dyDescent="0.25">
      <c r="A9" s="172" t="s">
        <v>27</v>
      </c>
      <c r="B9" s="173"/>
      <c r="C9" s="173"/>
      <c r="D9" s="173"/>
      <c r="E9" s="165"/>
      <c r="F9" s="92">
        <v>3506787.81</v>
      </c>
      <c r="G9" s="217">
        <v>4266404.66</v>
      </c>
      <c r="H9" s="218">
        <v>4538996.4000000004</v>
      </c>
      <c r="I9" s="218">
        <v>4534051.7300000004</v>
      </c>
      <c r="J9" s="218">
        <v>4534051.7300000004</v>
      </c>
    </row>
    <row r="10" spans="1:10" x14ac:dyDescent="0.25">
      <c r="A10" s="174" t="s">
        <v>28</v>
      </c>
      <c r="B10" s="165"/>
      <c r="C10" s="165"/>
      <c r="D10" s="165"/>
      <c r="E10" s="165"/>
      <c r="F10" s="92">
        <v>0</v>
      </c>
      <c r="G10" s="92">
        <v>0</v>
      </c>
      <c r="H10" s="92">
        <v>0</v>
      </c>
      <c r="I10" s="92">
        <v>0</v>
      </c>
      <c r="J10" s="92">
        <v>0</v>
      </c>
    </row>
    <row r="11" spans="1:10" x14ac:dyDescent="0.25">
      <c r="A11" s="32" t="s">
        <v>1</v>
      </c>
      <c r="B11" s="40"/>
      <c r="C11" s="40"/>
      <c r="D11" s="40"/>
      <c r="E11" s="40"/>
      <c r="F11" s="91">
        <f>F12+F13</f>
        <v>3490645.68</v>
      </c>
      <c r="G11" s="91">
        <f t="shared" ref="G11:J11" si="1">G12+G13</f>
        <v>4262463.74</v>
      </c>
      <c r="H11" s="91">
        <f t="shared" si="1"/>
        <v>4535396.4000000004</v>
      </c>
      <c r="I11" s="91">
        <f t="shared" si="1"/>
        <v>4534051.7300000004</v>
      </c>
      <c r="J11" s="91">
        <f t="shared" si="1"/>
        <v>4534051.7300000004</v>
      </c>
    </row>
    <row r="12" spans="1:10" x14ac:dyDescent="0.25">
      <c r="A12" s="175" t="s">
        <v>29</v>
      </c>
      <c r="B12" s="173"/>
      <c r="C12" s="173"/>
      <c r="D12" s="173"/>
      <c r="E12" s="173"/>
      <c r="F12" s="92">
        <v>3459766.62</v>
      </c>
      <c r="G12" s="92">
        <v>2734869.74</v>
      </c>
      <c r="H12" s="157">
        <v>4473246.4000000004</v>
      </c>
      <c r="I12" s="157">
        <v>4472565.7300000004</v>
      </c>
      <c r="J12" s="157">
        <v>4472565.7300000004</v>
      </c>
    </row>
    <row r="13" spans="1:10" x14ac:dyDescent="0.25">
      <c r="A13" s="164" t="s">
        <v>30</v>
      </c>
      <c r="B13" s="165"/>
      <c r="C13" s="165"/>
      <c r="D13" s="165"/>
      <c r="E13" s="165"/>
      <c r="F13" s="94">
        <v>30879.06</v>
      </c>
      <c r="G13" s="94">
        <v>1527594</v>
      </c>
      <c r="H13" s="157">
        <v>62150</v>
      </c>
      <c r="I13" s="157">
        <v>61486</v>
      </c>
      <c r="J13" s="157">
        <v>61486</v>
      </c>
    </row>
    <row r="14" spans="1:10" x14ac:dyDescent="0.25">
      <c r="A14" s="176" t="s">
        <v>48</v>
      </c>
      <c r="B14" s="170"/>
      <c r="C14" s="170"/>
      <c r="D14" s="170"/>
      <c r="E14" s="170"/>
      <c r="F14" s="91">
        <f>F8-F11</f>
        <v>16142.129999999888</v>
      </c>
      <c r="G14" s="91">
        <f t="shared" ref="G14:J14" si="2">G8-G11</f>
        <v>3940.9199999999255</v>
      </c>
      <c r="H14" s="91">
        <f t="shared" si="2"/>
        <v>3600</v>
      </c>
      <c r="I14" s="91">
        <f t="shared" si="2"/>
        <v>0</v>
      </c>
      <c r="J14" s="91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66" t="s">
        <v>21</v>
      </c>
      <c r="B16" s="168"/>
      <c r="C16" s="168"/>
      <c r="D16" s="168"/>
      <c r="E16" s="168"/>
      <c r="F16" s="168"/>
      <c r="G16" s="168"/>
      <c r="H16" s="168"/>
      <c r="I16" s="168"/>
      <c r="J16" s="168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551</v>
      </c>
      <c r="G18" s="3" t="s">
        <v>552</v>
      </c>
      <c r="H18" s="3" t="s">
        <v>553</v>
      </c>
      <c r="I18" s="3" t="s">
        <v>544</v>
      </c>
      <c r="J18" s="3" t="s">
        <v>554</v>
      </c>
    </row>
    <row r="19" spans="1:10" x14ac:dyDescent="0.25">
      <c r="A19" s="164" t="s">
        <v>31</v>
      </c>
      <c r="B19" s="165"/>
      <c r="C19" s="165"/>
      <c r="D19" s="165"/>
      <c r="E19" s="165"/>
      <c r="F19" s="94">
        <v>0</v>
      </c>
      <c r="G19" s="94">
        <v>0</v>
      </c>
      <c r="H19" s="94">
        <v>0</v>
      </c>
      <c r="I19" s="94">
        <v>0</v>
      </c>
      <c r="J19" s="93">
        <v>0</v>
      </c>
    </row>
    <row r="20" spans="1:10" x14ac:dyDescent="0.25">
      <c r="A20" s="164" t="s">
        <v>32</v>
      </c>
      <c r="B20" s="165"/>
      <c r="C20" s="165"/>
      <c r="D20" s="165"/>
      <c r="E20" s="165"/>
      <c r="F20" s="94">
        <v>4217.3999999999996</v>
      </c>
      <c r="G20" s="94">
        <v>3940.92</v>
      </c>
      <c r="H20" s="94">
        <v>3600</v>
      </c>
      <c r="I20" s="94">
        <v>0</v>
      </c>
      <c r="J20" s="93">
        <v>0</v>
      </c>
    </row>
    <row r="21" spans="1:10" x14ac:dyDescent="0.25">
      <c r="A21" s="176" t="s">
        <v>2</v>
      </c>
      <c r="B21" s="170"/>
      <c r="C21" s="170"/>
      <c r="D21" s="170"/>
      <c r="E21" s="170"/>
      <c r="F21" s="91">
        <f>F19-F20</f>
        <v>-4217.3999999999996</v>
      </c>
      <c r="G21" s="91">
        <f t="shared" ref="G21:J21" si="3">G19-G20</f>
        <v>-3940.92</v>
      </c>
      <c r="H21" s="91">
        <f t="shared" si="3"/>
        <v>-3600</v>
      </c>
      <c r="I21" s="91">
        <f t="shared" si="3"/>
        <v>0</v>
      </c>
      <c r="J21" s="91">
        <f t="shared" si="3"/>
        <v>0</v>
      </c>
    </row>
    <row r="22" spans="1:10" x14ac:dyDescent="0.25">
      <c r="A22" s="176" t="s">
        <v>49</v>
      </c>
      <c r="B22" s="170"/>
      <c r="C22" s="170"/>
      <c r="D22" s="170"/>
      <c r="E22" s="170"/>
      <c r="F22" s="91">
        <f>F14+F21</f>
        <v>11924.729999999889</v>
      </c>
      <c r="G22" s="91">
        <f t="shared" ref="G22:J22" si="4">G14+G21</f>
        <v>-7.4578565545380116E-11</v>
      </c>
      <c r="H22" s="91">
        <f t="shared" si="4"/>
        <v>0</v>
      </c>
      <c r="I22" s="91">
        <f t="shared" si="4"/>
        <v>0</v>
      </c>
      <c r="J22" s="91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66" t="s">
        <v>50</v>
      </c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7"/>
      <c r="B26" s="28"/>
      <c r="C26" s="28"/>
      <c r="D26" s="29"/>
      <c r="E26" s="30"/>
      <c r="F26" s="3" t="s">
        <v>551</v>
      </c>
      <c r="G26" s="3" t="s">
        <v>552</v>
      </c>
      <c r="H26" s="3" t="s">
        <v>553</v>
      </c>
      <c r="I26" s="3" t="s">
        <v>544</v>
      </c>
      <c r="J26" s="3" t="s">
        <v>554</v>
      </c>
    </row>
    <row r="27" spans="1:10" ht="15" customHeight="1" x14ac:dyDescent="0.25">
      <c r="A27" s="179" t="s">
        <v>51</v>
      </c>
      <c r="B27" s="180"/>
      <c r="C27" s="180"/>
      <c r="D27" s="180"/>
      <c r="E27" s="181"/>
      <c r="F27" s="121">
        <v>0</v>
      </c>
      <c r="G27" s="121">
        <v>0</v>
      </c>
      <c r="H27" s="121">
        <v>0</v>
      </c>
      <c r="I27" s="121">
        <v>0</v>
      </c>
      <c r="J27" s="122">
        <v>0</v>
      </c>
    </row>
    <row r="28" spans="1:10" ht="15" customHeight="1" x14ac:dyDescent="0.25">
      <c r="A28" s="176" t="s">
        <v>52</v>
      </c>
      <c r="B28" s="170"/>
      <c r="C28" s="170"/>
      <c r="D28" s="170"/>
      <c r="E28" s="170"/>
      <c r="F28" s="123">
        <f>F22+F27</f>
        <v>11924.729999999889</v>
      </c>
      <c r="G28" s="123">
        <f t="shared" ref="G28:J28" si="5">G22+G27</f>
        <v>-7.4578565545380116E-11</v>
      </c>
      <c r="H28" s="123">
        <f t="shared" si="5"/>
        <v>0</v>
      </c>
      <c r="I28" s="123">
        <f t="shared" si="5"/>
        <v>0</v>
      </c>
      <c r="J28" s="124">
        <f t="shared" si="5"/>
        <v>0</v>
      </c>
    </row>
    <row r="29" spans="1:10" ht="45" customHeight="1" x14ac:dyDescent="0.25">
      <c r="A29" s="169" t="s">
        <v>53</v>
      </c>
      <c r="B29" s="182"/>
      <c r="C29" s="182"/>
      <c r="D29" s="182"/>
      <c r="E29" s="183"/>
      <c r="F29" s="123">
        <f>F14+F21+F27-F28</f>
        <v>0</v>
      </c>
      <c r="G29" s="123">
        <f t="shared" ref="G29:J29" si="6">G14+G21+G27-G28</f>
        <v>0</v>
      </c>
      <c r="H29" s="123">
        <f t="shared" si="6"/>
        <v>0</v>
      </c>
      <c r="I29" s="123">
        <f t="shared" si="6"/>
        <v>0</v>
      </c>
      <c r="J29" s="124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84" t="s">
        <v>47</v>
      </c>
      <c r="B31" s="184"/>
      <c r="C31" s="184"/>
      <c r="D31" s="184"/>
      <c r="E31" s="184"/>
      <c r="F31" s="184"/>
      <c r="G31" s="184"/>
      <c r="H31" s="184"/>
      <c r="I31" s="184"/>
      <c r="J31" s="184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3" t="s">
        <v>551</v>
      </c>
      <c r="G33" s="3" t="s">
        <v>552</v>
      </c>
      <c r="H33" s="3" t="s">
        <v>553</v>
      </c>
      <c r="I33" s="3" t="s">
        <v>544</v>
      </c>
      <c r="J33" s="3" t="s">
        <v>554</v>
      </c>
    </row>
    <row r="34" spans="1:10" x14ac:dyDescent="0.25">
      <c r="A34" s="179" t="s">
        <v>51</v>
      </c>
      <c r="B34" s="180"/>
      <c r="C34" s="180"/>
      <c r="D34" s="180"/>
      <c r="E34" s="181"/>
      <c r="F34" s="121">
        <v>0</v>
      </c>
      <c r="G34" s="121">
        <f>F37</f>
        <v>0</v>
      </c>
      <c r="H34" s="121">
        <f>G37</f>
        <v>0</v>
      </c>
      <c r="I34" s="121">
        <f>H37</f>
        <v>0</v>
      </c>
      <c r="J34" s="122">
        <f>I37</f>
        <v>0</v>
      </c>
    </row>
    <row r="35" spans="1:10" ht="28.5" customHeight="1" x14ac:dyDescent="0.25">
      <c r="A35" s="179" t="s">
        <v>54</v>
      </c>
      <c r="B35" s="180"/>
      <c r="C35" s="180"/>
      <c r="D35" s="180"/>
      <c r="E35" s="181"/>
      <c r="F35" s="121">
        <v>0</v>
      </c>
      <c r="G35" s="121">
        <v>0</v>
      </c>
      <c r="H35" s="121">
        <v>0</v>
      </c>
      <c r="I35" s="121">
        <v>0</v>
      </c>
      <c r="J35" s="122">
        <v>0</v>
      </c>
    </row>
    <row r="36" spans="1:10" x14ac:dyDescent="0.25">
      <c r="A36" s="179" t="s">
        <v>55</v>
      </c>
      <c r="B36" s="185"/>
      <c r="C36" s="185"/>
      <c r="D36" s="185"/>
      <c r="E36" s="186"/>
      <c r="F36" s="121">
        <v>0</v>
      </c>
      <c r="G36" s="121">
        <v>0</v>
      </c>
      <c r="H36" s="121">
        <v>0</v>
      </c>
      <c r="I36" s="121">
        <v>0</v>
      </c>
      <c r="J36" s="122">
        <v>0</v>
      </c>
    </row>
    <row r="37" spans="1:10" ht="15" customHeight="1" x14ac:dyDescent="0.25">
      <c r="A37" s="176" t="s">
        <v>52</v>
      </c>
      <c r="B37" s="170"/>
      <c r="C37" s="170"/>
      <c r="D37" s="170"/>
      <c r="E37" s="170"/>
      <c r="F37" s="125">
        <f>F34-F35+F36</f>
        <v>0</v>
      </c>
      <c r="G37" s="125">
        <f t="shared" ref="G37:J37" si="7">G34-G35+G36</f>
        <v>0</v>
      </c>
      <c r="H37" s="125">
        <f t="shared" si="7"/>
        <v>0</v>
      </c>
      <c r="I37" s="125">
        <f t="shared" si="7"/>
        <v>0</v>
      </c>
      <c r="J37" s="126">
        <f t="shared" si="7"/>
        <v>0</v>
      </c>
    </row>
    <row r="38" spans="1:10" ht="17.25" customHeight="1" x14ac:dyDescent="0.25"/>
    <row r="39" spans="1:10" x14ac:dyDescent="0.25">
      <c r="A39" s="177" t="s">
        <v>26</v>
      </c>
      <c r="B39" s="178"/>
      <c r="C39" s="178"/>
      <c r="D39" s="178"/>
      <c r="E39" s="178"/>
      <c r="F39" s="178"/>
      <c r="G39" s="178"/>
      <c r="H39" s="178"/>
      <c r="I39" s="178"/>
      <c r="J39" s="178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8"/>
  <sheetViews>
    <sheetView workbookViewId="0">
      <selection sqref="A1:J258"/>
    </sheetView>
  </sheetViews>
  <sheetFormatPr defaultRowHeight="15" x14ac:dyDescent="0.25"/>
  <cols>
    <col min="1" max="1" width="9.5703125" customWidth="1"/>
    <col min="2" max="2" width="82.85546875" customWidth="1"/>
    <col min="3" max="3" width="30.28515625" customWidth="1"/>
    <col min="4" max="4" width="17.85546875" customWidth="1"/>
    <col min="5" max="5" width="21" customWidth="1"/>
    <col min="6" max="6" width="21.140625" customWidth="1"/>
    <col min="7" max="7" width="18.5703125" customWidth="1"/>
  </cols>
  <sheetData>
    <row r="1" spans="1:10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66" t="s">
        <v>17</v>
      </c>
      <c r="B3" s="166"/>
      <c r="C3" s="166"/>
      <c r="D3" s="166"/>
      <c r="E3" s="166"/>
      <c r="F3" s="166"/>
      <c r="G3" s="166"/>
    </row>
    <row r="4" spans="1:10" ht="18" x14ac:dyDescent="0.25">
      <c r="A4" s="4"/>
      <c r="B4" s="4"/>
      <c r="C4" s="4"/>
      <c r="D4" s="4"/>
      <c r="E4" s="4"/>
      <c r="F4" s="4"/>
      <c r="G4" s="5"/>
    </row>
    <row r="5" spans="1:10" ht="18" customHeight="1" x14ac:dyDescent="0.25">
      <c r="A5" s="166" t="s">
        <v>3</v>
      </c>
      <c r="B5" s="166"/>
      <c r="C5" s="166"/>
      <c r="D5" s="166"/>
      <c r="E5" s="166"/>
      <c r="F5" s="166"/>
      <c r="G5" s="166"/>
    </row>
    <row r="6" spans="1:10" ht="18" x14ac:dyDescent="0.25">
      <c r="A6" s="4"/>
      <c r="B6" s="4"/>
      <c r="C6" s="4"/>
      <c r="D6" s="4"/>
      <c r="E6" s="4"/>
      <c r="F6" s="4"/>
      <c r="G6" s="5"/>
    </row>
    <row r="7" spans="1:10" ht="15.75" customHeight="1" x14ac:dyDescent="0.25">
      <c r="A7" s="166" t="s">
        <v>33</v>
      </c>
      <c r="B7" s="166"/>
      <c r="C7" s="166"/>
      <c r="D7" s="166"/>
      <c r="E7" s="166"/>
      <c r="F7" s="166"/>
      <c r="G7" s="166"/>
    </row>
    <row r="8" spans="1:10" ht="18" x14ac:dyDescent="0.25">
      <c r="A8" s="4"/>
      <c r="B8" s="4"/>
      <c r="C8" s="4"/>
      <c r="D8" s="4"/>
      <c r="E8" s="4"/>
      <c r="F8" s="4"/>
      <c r="G8" s="5"/>
    </row>
    <row r="10" spans="1:10" x14ac:dyDescent="0.25">
      <c r="C10" s="50" t="s">
        <v>56</v>
      </c>
      <c r="D10" s="50" t="s">
        <v>57</v>
      </c>
      <c r="E10" s="50" t="s">
        <v>57</v>
      </c>
      <c r="F10" s="198" t="s">
        <v>58</v>
      </c>
      <c r="G10" s="198" t="s">
        <v>58</v>
      </c>
    </row>
    <row r="11" spans="1:10" x14ac:dyDescent="0.25">
      <c r="A11" s="51" t="s">
        <v>59</v>
      </c>
      <c r="B11" s="51" t="s">
        <v>60</v>
      </c>
      <c r="C11" s="50" t="s">
        <v>556</v>
      </c>
      <c r="D11" s="50">
        <v>2025</v>
      </c>
      <c r="E11" s="50">
        <v>2026</v>
      </c>
      <c r="F11" s="198">
        <v>2027</v>
      </c>
      <c r="G11" s="198">
        <v>2028</v>
      </c>
    </row>
    <row r="12" spans="1:10" x14ac:dyDescent="0.25">
      <c r="A12" s="187" t="s">
        <v>65</v>
      </c>
      <c r="B12" s="187" t="s">
        <v>66</v>
      </c>
      <c r="C12" s="153">
        <f>C13+C64</f>
        <v>3506787.81</v>
      </c>
      <c r="D12" s="153">
        <f>D13+D64</f>
        <v>4266404.66</v>
      </c>
      <c r="E12" s="153">
        <f>E13+E64</f>
        <v>4538996.4000000004</v>
      </c>
      <c r="F12" s="216">
        <f>F13+F64</f>
        <v>4534051.7299999995</v>
      </c>
      <c r="G12" s="216">
        <f>G13+G64</f>
        <v>4534051.7299999995</v>
      </c>
    </row>
    <row r="13" spans="1:10" x14ac:dyDescent="0.25">
      <c r="A13" s="155" t="s">
        <v>67</v>
      </c>
      <c r="B13" s="155" t="s">
        <v>68</v>
      </c>
      <c r="C13" s="156">
        <f>C14+C42+C32+C49+C57</f>
        <v>3506787.81</v>
      </c>
      <c r="D13" s="156">
        <f>D14+D42+D32+D49+D57</f>
        <v>4266404.66</v>
      </c>
      <c r="E13" s="156">
        <f t="shared" ref="E13:G13" si="0">E14+E42+E32+E49+E57</f>
        <v>4538996.4000000004</v>
      </c>
      <c r="F13" s="156">
        <f t="shared" si="0"/>
        <v>4534051.7299999995</v>
      </c>
      <c r="G13" s="156">
        <f t="shared" si="0"/>
        <v>4534051.7299999995</v>
      </c>
    </row>
    <row r="14" spans="1:10" x14ac:dyDescent="0.25">
      <c r="A14" s="51" t="s">
        <v>69</v>
      </c>
      <c r="B14" s="51" t="s">
        <v>22</v>
      </c>
      <c r="C14" s="61">
        <f>C15+C20+C27</f>
        <v>3028662.79</v>
      </c>
      <c r="D14" s="61">
        <f>D15+D20+D27</f>
        <v>3691727.7</v>
      </c>
      <c r="E14" s="61">
        <f t="shared" ref="E14:G14" si="1">E15+E20+E27</f>
        <v>4015817.69</v>
      </c>
      <c r="F14" s="197">
        <f t="shared" si="1"/>
        <v>4015817.69</v>
      </c>
      <c r="G14" s="197">
        <f t="shared" si="1"/>
        <v>4015817.69</v>
      </c>
    </row>
    <row r="15" spans="1:10" x14ac:dyDescent="0.25">
      <c r="A15" t="s">
        <v>70</v>
      </c>
      <c r="B15" t="s">
        <v>71</v>
      </c>
      <c r="C15" s="100">
        <f t="shared" ref="C15:E16" si="2">C16</f>
        <v>0</v>
      </c>
      <c r="D15" s="100">
        <f t="shared" si="2"/>
        <v>0</v>
      </c>
      <c r="E15" s="100">
        <f t="shared" si="2"/>
        <v>0</v>
      </c>
      <c r="F15" s="109">
        <v>0</v>
      </c>
      <c r="G15" s="109">
        <f t="shared" ref="G15:G56" si="3">F15</f>
        <v>0</v>
      </c>
    </row>
    <row r="16" spans="1:10" x14ac:dyDescent="0.25">
      <c r="A16" t="s">
        <v>72</v>
      </c>
      <c r="B16" t="s">
        <v>73</v>
      </c>
      <c r="C16" s="100">
        <f>C17</f>
        <v>0</v>
      </c>
      <c r="D16" s="100">
        <f t="shared" si="2"/>
        <v>0</v>
      </c>
      <c r="E16" s="100">
        <f t="shared" si="2"/>
        <v>0</v>
      </c>
      <c r="F16" s="109">
        <v>0</v>
      </c>
      <c r="G16" s="109">
        <f t="shared" si="3"/>
        <v>0</v>
      </c>
    </row>
    <row r="17" spans="1:7" x14ac:dyDescent="0.25">
      <c r="A17" t="s">
        <v>74</v>
      </c>
      <c r="B17" t="s">
        <v>73</v>
      </c>
      <c r="C17" s="100">
        <v>0</v>
      </c>
      <c r="D17" s="100">
        <v>0</v>
      </c>
      <c r="E17" s="100">
        <v>0</v>
      </c>
      <c r="F17" s="109">
        <v>0</v>
      </c>
      <c r="G17" s="109">
        <f t="shared" si="3"/>
        <v>0</v>
      </c>
    </row>
    <row r="18" spans="1:7" x14ac:dyDescent="0.25">
      <c r="A18" s="128">
        <v>6324</v>
      </c>
      <c r="B18" s="127" t="s">
        <v>538</v>
      </c>
      <c r="C18" s="100">
        <f t="shared" ref="C18:D18" si="4">C19</f>
        <v>0</v>
      </c>
      <c r="D18" s="100">
        <f t="shared" si="4"/>
        <v>0</v>
      </c>
      <c r="E18" s="100">
        <f>E19</f>
        <v>0</v>
      </c>
      <c r="F18" s="109">
        <f t="shared" ref="F18:G18" si="5">F19</f>
        <v>0</v>
      </c>
      <c r="G18" s="109">
        <f t="shared" si="5"/>
        <v>0</v>
      </c>
    </row>
    <row r="19" spans="1:7" x14ac:dyDescent="0.25">
      <c r="A19" s="128">
        <v>63241</v>
      </c>
      <c r="B19" s="127" t="s">
        <v>538</v>
      </c>
      <c r="C19" s="100">
        <v>0</v>
      </c>
      <c r="D19" s="100">
        <v>0</v>
      </c>
      <c r="E19" s="100">
        <v>0</v>
      </c>
      <c r="F19" s="109">
        <v>0</v>
      </c>
      <c r="G19" s="109">
        <v>0</v>
      </c>
    </row>
    <row r="20" spans="1:7" x14ac:dyDescent="0.25">
      <c r="A20" s="128" t="s">
        <v>75</v>
      </c>
      <c r="B20" s="127" t="s">
        <v>76</v>
      </c>
      <c r="C20" s="100">
        <f>C21+C24</f>
        <v>3028662.79</v>
      </c>
      <c r="D20" s="100">
        <f>D21+D24</f>
        <v>2630527.7000000002</v>
      </c>
      <c r="E20" s="100">
        <f t="shared" ref="E20:G20" si="6">E21+E24</f>
        <v>4015817.69</v>
      </c>
      <c r="F20" s="109">
        <f t="shared" si="6"/>
        <v>4015817.69</v>
      </c>
      <c r="G20" s="109">
        <f t="shared" si="6"/>
        <v>4015817.69</v>
      </c>
    </row>
    <row r="21" spans="1:7" x14ac:dyDescent="0.25">
      <c r="A21" s="128" t="s">
        <v>77</v>
      </c>
      <c r="B21" s="127" t="s">
        <v>78</v>
      </c>
      <c r="C21" s="100">
        <f>C22+C23</f>
        <v>3007957.54</v>
      </c>
      <c r="D21" s="100">
        <f>D22+D23</f>
        <v>2320446.7000000002</v>
      </c>
      <c r="E21" s="100">
        <f t="shared" ref="E21:G21" si="7">E22+E23</f>
        <v>3982636.69</v>
      </c>
      <c r="F21" s="109">
        <f t="shared" si="7"/>
        <v>3982636.69</v>
      </c>
      <c r="G21" s="109">
        <f t="shared" si="7"/>
        <v>3982636.69</v>
      </c>
    </row>
    <row r="22" spans="1:7" x14ac:dyDescent="0.25">
      <c r="A22" s="128" t="s">
        <v>79</v>
      </c>
      <c r="B22" s="127" t="s">
        <v>80</v>
      </c>
      <c r="C22" s="100">
        <v>2960495.85</v>
      </c>
      <c r="D22" s="100">
        <v>2320446.7000000002</v>
      </c>
      <c r="E22" s="100">
        <v>3982636.69</v>
      </c>
      <c r="F22" s="109">
        <v>3982636.69</v>
      </c>
      <c r="G22" s="109">
        <v>3982636.69</v>
      </c>
    </row>
    <row r="23" spans="1:7" x14ac:dyDescent="0.25">
      <c r="A23" s="128" t="s">
        <v>81</v>
      </c>
      <c r="B23" s="127" t="s">
        <v>82</v>
      </c>
      <c r="C23" s="100">
        <v>47461.69</v>
      </c>
      <c r="D23" s="100">
        <v>0</v>
      </c>
      <c r="E23" s="100">
        <v>0</v>
      </c>
      <c r="F23" s="109">
        <v>0</v>
      </c>
      <c r="G23" s="109">
        <f t="shared" si="3"/>
        <v>0</v>
      </c>
    </row>
    <row r="24" spans="1:7" x14ac:dyDescent="0.25">
      <c r="A24" s="128" t="s">
        <v>83</v>
      </c>
      <c r="B24" s="127" t="s">
        <v>84</v>
      </c>
      <c r="C24" s="100">
        <f>C25+C26</f>
        <v>20705.25</v>
      </c>
      <c r="D24" s="100">
        <f>D25+D26</f>
        <v>310081</v>
      </c>
      <c r="E24" s="100">
        <f t="shared" ref="E24:G24" si="8">E25+E26</f>
        <v>33181</v>
      </c>
      <c r="F24" s="109">
        <f t="shared" si="8"/>
        <v>33181</v>
      </c>
      <c r="G24" s="109">
        <f t="shared" si="8"/>
        <v>33181</v>
      </c>
    </row>
    <row r="25" spans="1:7" x14ac:dyDescent="0.25">
      <c r="A25" s="128" t="s">
        <v>85</v>
      </c>
      <c r="B25" s="127" t="s">
        <v>86</v>
      </c>
      <c r="C25" s="100">
        <v>20705.25</v>
      </c>
      <c r="D25" s="100">
        <v>245081</v>
      </c>
      <c r="E25" s="100">
        <v>33181</v>
      </c>
      <c r="F25" s="109">
        <v>33181</v>
      </c>
      <c r="G25" s="109">
        <v>33181</v>
      </c>
    </row>
    <row r="26" spans="1:7" x14ac:dyDescent="0.25">
      <c r="A26" s="128" t="s">
        <v>87</v>
      </c>
      <c r="B26" s="127" t="s">
        <v>88</v>
      </c>
      <c r="C26" s="100">
        <v>0</v>
      </c>
      <c r="D26" s="100">
        <v>65000</v>
      </c>
      <c r="E26" s="100">
        <v>0</v>
      </c>
      <c r="F26" s="109">
        <v>0</v>
      </c>
      <c r="G26" s="109">
        <f t="shared" si="3"/>
        <v>0</v>
      </c>
    </row>
    <row r="27" spans="1:7" x14ac:dyDescent="0.25">
      <c r="A27" s="128" t="s">
        <v>89</v>
      </c>
      <c r="B27" s="127" t="s">
        <v>90</v>
      </c>
      <c r="C27" s="100">
        <f t="shared" ref="C27:G28" si="9">C28</f>
        <v>0</v>
      </c>
      <c r="D27" s="100">
        <f>D28+D30</f>
        <v>1061200</v>
      </c>
      <c r="E27" s="100">
        <f t="shared" ref="E27:G27" si="10">E28+E30</f>
        <v>0</v>
      </c>
      <c r="F27" s="109">
        <f t="shared" si="10"/>
        <v>0</v>
      </c>
      <c r="G27" s="109">
        <f t="shared" si="10"/>
        <v>0</v>
      </c>
    </row>
    <row r="28" spans="1:7" x14ac:dyDescent="0.25">
      <c r="A28" s="128" t="s">
        <v>91</v>
      </c>
      <c r="B28" s="127" t="s">
        <v>92</v>
      </c>
      <c r="C28" s="100">
        <f t="shared" si="9"/>
        <v>0</v>
      </c>
      <c r="D28" s="100">
        <f t="shared" si="9"/>
        <v>15000</v>
      </c>
      <c r="E28" s="100">
        <f t="shared" si="9"/>
        <v>0</v>
      </c>
      <c r="F28" s="109">
        <f t="shared" si="9"/>
        <v>0</v>
      </c>
      <c r="G28" s="109">
        <f t="shared" si="9"/>
        <v>0</v>
      </c>
    </row>
    <row r="29" spans="1:7" x14ac:dyDescent="0.25">
      <c r="A29" s="128" t="s">
        <v>93</v>
      </c>
      <c r="B29" s="127" t="s">
        <v>94</v>
      </c>
      <c r="C29" s="100">
        <v>0</v>
      </c>
      <c r="D29" s="100">
        <v>15000</v>
      </c>
      <c r="E29" s="100">
        <v>0</v>
      </c>
      <c r="F29" s="109">
        <v>0</v>
      </c>
      <c r="G29" s="109">
        <v>0</v>
      </c>
    </row>
    <row r="30" spans="1:7" x14ac:dyDescent="0.25">
      <c r="A30" s="128">
        <v>6382</v>
      </c>
      <c r="B30" s="127" t="s">
        <v>539</v>
      </c>
      <c r="C30" s="100">
        <f t="shared" ref="C30:G30" si="11">C31</f>
        <v>0</v>
      </c>
      <c r="D30" s="100">
        <f t="shared" si="11"/>
        <v>1046200</v>
      </c>
      <c r="E30" s="100">
        <f t="shared" si="11"/>
        <v>0</v>
      </c>
      <c r="F30" s="109">
        <f t="shared" si="11"/>
        <v>0</v>
      </c>
      <c r="G30" s="109">
        <f t="shared" si="11"/>
        <v>0</v>
      </c>
    </row>
    <row r="31" spans="1:7" x14ac:dyDescent="0.25">
      <c r="A31" s="128">
        <v>63821</v>
      </c>
      <c r="B31" s="127" t="s">
        <v>539</v>
      </c>
      <c r="C31" s="100">
        <v>0</v>
      </c>
      <c r="D31" s="100">
        <v>1046200</v>
      </c>
      <c r="E31" s="100">
        <v>0</v>
      </c>
      <c r="F31" s="109">
        <v>0</v>
      </c>
      <c r="G31" s="109">
        <v>0</v>
      </c>
    </row>
    <row r="32" spans="1:7" x14ac:dyDescent="0.25">
      <c r="A32" s="129" t="s">
        <v>95</v>
      </c>
      <c r="B32" s="129" t="s">
        <v>96</v>
      </c>
      <c r="C32" s="105">
        <f>C33+C39</f>
        <v>0</v>
      </c>
      <c r="D32" s="105">
        <f>D33+D39</f>
        <v>0</v>
      </c>
      <c r="E32" s="105">
        <f>E33+E39</f>
        <v>0</v>
      </c>
      <c r="F32" s="81">
        <f>F33+F39</f>
        <v>0</v>
      </c>
      <c r="G32" s="81">
        <f>G33+G39</f>
        <v>0</v>
      </c>
    </row>
    <row r="33" spans="1:7" x14ac:dyDescent="0.25">
      <c r="A33" s="127" t="s">
        <v>97</v>
      </c>
      <c r="B33" s="127" t="s">
        <v>98</v>
      </c>
      <c r="C33" s="100">
        <f>C34+C37</f>
        <v>0</v>
      </c>
      <c r="D33" s="100">
        <f>D34+D37</f>
        <v>0</v>
      </c>
      <c r="E33" s="100">
        <f>E34+E37</f>
        <v>0</v>
      </c>
      <c r="F33" s="109">
        <f>F34+F37</f>
        <v>0</v>
      </c>
      <c r="G33" s="109">
        <f>G34+G37</f>
        <v>0</v>
      </c>
    </row>
    <row r="34" spans="1:7" x14ac:dyDescent="0.25">
      <c r="A34" s="127" t="s">
        <v>99</v>
      </c>
      <c r="B34" s="127" t="s">
        <v>100</v>
      </c>
      <c r="C34" s="100">
        <f>C36+C35</f>
        <v>0</v>
      </c>
      <c r="D34" s="100">
        <f>D36+D35</f>
        <v>0</v>
      </c>
      <c r="E34" s="100">
        <f>E36+E35</f>
        <v>0</v>
      </c>
      <c r="F34" s="109">
        <f>F36+F35</f>
        <v>0</v>
      </c>
      <c r="G34" s="109">
        <f>G36+G35</f>
        <v>0</v>
      </c>
    </row>
    <row r="35" spans="1:7" x14ac:dyDescent="0.25">
      <c r="A35" s="128">
        <v>64131</v>
      </c>
      <c r="B35" s="54" t="s">
        <v>101</v>
      </c>
      <c r="C35" s="100">
        <v>0</v>
      </c>
      <c r="D35" s="100">
        <v>0</v>
      </c>
      <c r="E35" s="100">
        <v>0</v>
      </c>
      <c r="F35" s="109">
        <v>0</v>
      </c>
      <c r="G35" s="109">
        <v>0</v>
      </c>
    </row>
    <row r="36" spans="1:7" x14ac:dyDescent="0.25">
      <c r="A36" s="127" t="s">
        <v>102</v>
      </c>
      <c r="B36" s="127" t="s">
        <v>103</v>
      </c>
      <c r="C36" s="100">
        <v>0</v>
      </c>
      <c r="D36" s="100">
        <v>0</v>
      </c>
      <c r="E36" s="100">
        <v>0</v>
      </c>
      <c r="F36" s="109">
        <v>0</v>
      </c>
      <c r="G36" s="109">
        <v>0</v>
      </c>
    </row>
    <row r="37" spans="1:7" x14ac:dyDescent="0.25">
      <c r="A37" s="128">
        <v>6415</v>
      </c>
      <c r="B37" s="54" t="s">
        <v>104</v>
      </c>
      <c r="C37" s="100">
        <f>C38</f>
        <v>0</v>
      </c>
      <c r="D37" s="100">
        <f>D38</f>
        <v>0</v>
      </c>
      <c r="E37" s="100">
        <f>E38</f>
        <v>0</v>
      </c>
      <c r="F37" s="109">
        <f>F38</f>
        <v>0</v>
      </c>
      <c r="G37" s="109">
        <f>G38</f>
        <v>0</v>
      </c>
    </row>
    <row r="38" spans="1:7" x14ac:dyDescent="0.25">
      <c r="A38" s="128">
        <v>64151</v>
      </c>
      <c r="B38" s="54" t="s">
        <v>104</v>
      </c>
      <c r="C38" s="100">
        <v>0</v>
      </c>
      <c r="D38" s="100">
        <v>0</v>
      </c>
      <c r="E38" s="100">
        <v>0</v>
      </c>
      <c r="F38" s="109">
        <v>0</v>
      </c>
      <c r="G38" s="109">
        <v>0</v>
      </c>
    </row>
    <row r="39" spans="1:7" x14ac:dyDescent="0.25">
      <c r="A39" s="127" t="s">
        <v>105</v>
      </c>
      <c r="B39" s="127" t="s">
        <v>106</v>
      </c>
      <c r="C39" s="100">
        <f>C40</f>
        <v>0</v>
      </c>
      <c r="D39" s="100">
        <f>D40</f>
        <v>0</v>
      </c>
      <c r="E39" s="100">
        <f t="shared" ref="E39:G40" si="12">E40</f>
        <v>0</v>
      </c>
      <c r="F39" s="109">
        <f t="shared" si="12"/>
        <v>0</v>
      </c>
      <c r="G39" s="109">
        <f t="shared" si="12"/>
        <v>0</v>
      </c>
    </row>
    <row r="40" spans="1:7" x14ac:dyDescent="0.25">
      <c r="A40" s="127" t="s">
        <v>107</v>
      </c>
      <c r="B40" s="127" t="s">
        <v>108</v>
      </c>
      <c r="C40" s="100">
        <f>C41</f>
        <v>0</v>
      </c>
      <c r="D40" s="100">
        <f>D41</f>
        <v>0</v>
      </c>
      <c r="E40" s="100">
        <f t="shared" si="12"/>
        <v>0</v>
      </c>
      <c r="F40" s="109">
        <f t="shared" si="12"/>
        <v>0</v>
      </c>
      <c r="G40" s="109">
        <f t="shared" si="12"/>
        <v>0</v>
      </c>
    </row>
    <row r="41" spans="1:7" x14ac:dyDescent="0.25">
      <c r="A41" s="127" t="s">
        <v>109</v>
      </c>
      <c r="B41" s="127" t="s">
        <v>110</v>
      </c>
      <c r="C41" s="100">
        <v>0</v>
      </c>
      <c r="D41" s="100">
        <v>0</v>
      </c>
      <c r="E41" s="100">
        <v>0</v>
      </c>
      <c r="F41" s="109">
        <v>0</v>
      </c>
      <c r="G41" s="109">
        <v>0</v>
      </c>
    </row>
    <row r="42" spans="1:7" x14ac:dyDescent="0.25">
      <c r="A42" s="129" t="s">
        <v>111</v>
      </c>
      <c r="B42" s="129" t="s">
        <v>112</v>
      </c>
      <c r="C42" s="105">
        <f>C43</f>
        <v>66622.94</v>
      </c>
      <c r="D42" s="105">
        <f>D43</f>
        <v>30175</v>
      </c>
      <c r="E42" s="105">
        <f>E43</f>
        <v>46894</v>
      </c>
      <c r="F42" s="81">
        <f t="shared" ref="E42:G43" si="13">F43</f>
        <v>46894</v>
      </c>
      <c r="G42" s="81">
        <f t="shared" si="13"/>
        <v>46894</v>
      </c>
    </row>
    <row r="43" spans="1:7" x14ac:dyDescent="0.25">
      <c r="A43" s="127" t="s">
        <v>113</v>
      </c>
      <c r="B43" s="127" t="s">
        <v>114</v>
      </c>
      <c r="C43" s="100">
        <f>C44</f>
        <v>66622.94</v>
      </c>
      <c r="D43" s="100">
        <f>D44</f>
        <v>30175</v>
      </c>
      <c r="E43" s="100">
        <f t="shared" si="13"/>
        <v>46894</v>
      </c>
      <c r="F43" s="109">
        <f t="shared" si="13"/>
        <v>46894</v>
      </c>
      <c r="G43" s="109">
        <f t="shared" si="13"/>
        <v>46894</v>
      </c>
    </row>
    <row r="44" spans="1:7" x14ac:dyDescent="0.25">
      <c r="A44" s="127" t="s">
        <v>115</v>
      </c>
      <c r="B44" s="127" t="s">
        <v>116</v>
      </c>
      <c r="C44" s="100">
        <f>C45+C46+C47+C48</f>
        <v>66622.94</v>
      </c>
      <c r="D44" s="100">
        <f>D45+D46+D47+D48</f>
        <v>30175</v>
      </c>
      <c r="E44" s="100">
        <f>E45+E46+E47+E48</f>
        <v>46894</v>
      </c>
      <c r="F44" s="109">
        <f>F45+F46+F47+F48</f>
        <v>46894</v>
      </c>
      <c r="G44" s="109">
        <f>G45+G46+G47+G48</f>
        <v>46894</v>
      </c>
    </row>
    <row r="45" spans="1:7" x14ac:dyDescent="0.25">
      <c r="A45" s="127" t="s">
        <v>117</v>
      </c>
      <c r="B45" s="127" t="s">
        <v>118</v>
      </c>
      <c r="C45" s="100">
        <v>63471.45</v>
      </c>
      <c r="D45" s="100">
        <v>30175</v>
      </c>
      <c r="E45" s="100">
        <v>46894</v>
      </c>
      <c r="F45" s="109">
        <f>E45</f>
        <v>46894</v>
      </c>
      <c r="G45" s="109">
        <f>F45</f>
        <v>46894</v>
      </c>
    </row>
    <row r="46" spans="1:7" x14ac:dyDescent="0.25">
      <c r="A46" s="127" t="s">
        <v>119</v>
      </c>
      <c r="B46" s="127" t="s">
        <v>120</v>
      </c>
      <c r="C46" s="100">
        <v>2666.49</v>
      </c>
      <c r="D46" s="100">
        <v>0</v>
      </c>
      <c r="E46" s="100">
        <v>0</v>
      </c>
      <c r="F46" s="109">
        <v>0</v>
      </c>
      <c r="G46" s="109">
        <v>0</v>
      </c>
    </row>
    <row r="47" spans="1:7" x14ac:dyDescent="0.25">
      <c r="A47" s="127" t="s">
        <v>121</v>
      </c>
      <c r="B47" s="127" t="s">
        <v>122</v>
      </c>
      <c r="C47" s="100">
        <v>0</v>
      </c>
      <c r="D47" s="100">
        <v>0</v>
      </c>
      <c r="E47" s="100">
        <v>0</v>
      </c>
      <c r="F47" s="109">
        <v>0</v>
      </c>
      <c r="G47" s="109">
        <v>0</v>
      </c>
    </row>
    <row r="48" spans="1:7" x14ac:dyDescent="0.25">
      <c r="A48" s="127" t="s">
        <v>123</v>
      </c>
      <c r="B48" s="127" t="s">
        <v>124</v>
      </c>
      <c r="C48" s="100">
        <v>485</v>
      </c>
      <c r="D48" s="100">
        <v>0</v>
      </c>
      <c r="E48" s="100">
        <v>0</v>
      </c>
      <c r="F48" s="109">
        <v>0</v>
      </c>
      <c r="G48" s="109">
        <v>0</v>
      </c>
    </row>
    <row r="49" spans="1:7" x14ac:dyDescent="0.25">
      <c r="A49" s="129" t="s">
        <v>125</v>
      </c>
      <c r="B49" s="129" t="s">
        <v>126</v>
      </c>
      <c r="C49" s="105">
        <f>C50+C53</f>
        <v>17956.38</v>
      </c>
      <c r="D49" s="105">
        <f>D50+D53</f>
        <v>14865</v>
      </c>
      <c r="E49" s="105">
        <f>E50+E53</f>
        <v>16865</v>
      </c>
      <c r="F49" s="81">
        <f>F50+F53</f>
        <v>16201</v>
      </c>
      <c r="G49" s="81">
        <f>G50+G53</f>
        <v>16201</v>
      </c>
    </row>
    <row r="50" spans="1:7" x14ac:dyDescent="0.25">
      <c r="A50" s="127" t="s">
        <v>127</v>
      </c>
      <c r="B50" s="127" t="s">
        <v>128</v>
      </c>
      <c r="C50" s="100">
        <f t="shared" ref="C50:G51" si="14">C51</f>
        <v>16914.61</v>
      </c>
      <c r="D50" s="100">
        <f t="shared" si="14"/>
        <v>14865</v>
      </c>
      <c r="E50" s="100">
        <f t="shared" si="14"/>
        <v>16865</v>
      </c>
      <c r="F50" s="109">
        <f t="shared" si="14"/>
        <v>16201</v>
      </c>
      <c r="G50" s="109">
        <f t="shared" si="14"/>
        <v>16201</v>
      </c>
    </row>
    <row r="51" spans="1:7" x14ac:dyDescent="0.25">
      <c r="A51" s="127" t="s">
        <v>129</v>
      </c>
      <c r="B51" s="127" t="s">
        <v>130</v>
      </c>
      <c r="C51" s="100">
        <f t="shared" si="14"/>
        <v>16914.61</v>
      </c>
      <c r="D51" s="100">
        <f t="shared" si="14"/>
        <v>14865</v>
      </c>
      <c r="E51" s="100">
        <f t="shared" si="14"/>
        <v>16865</v>
      </c>
      <c r="F51" s="109">
        <f t="shared" si="14"/>
        <v>16201</v>
      </c>
      <c r="G51" s="109">
        <f t="shared" si="14"/>
        <v>16201</v>
      </c>
    </row>
    <row r="52" spans="1:7" x14ac:dyDescent="0.25">
      <c r="A52" s="127" t="s">
        <v>131</v>
      </c>
      <c r="B52" s="127" t="s">
        <v>130</v>
      </c>
      <c r="C52" s="100">
        <v>16914.61</v>
      </c>
      <c r="D52" s="100">
        <v>14865</v>
      </c>
      <c r="E52" s="100">
        <v>16865</v>
      </c>
      <c r="F52" s="109">
        <v>16201</v>
      </c>
      <c r="G52" s="109">
        <v>16201</v>
      </c>
    </row>
    <row r="53" spans="1:7" x14ac:dyDescent="0.25">
      <c r="A53" s="127" t="s">
        <v>132</v>
      </c>
      <c r="B53" s="127" t="s">
        <v>133</v>
      </c>
      <c r="C53" s="100">
        <f>C54</f>
        <v>1041.77</v>
      </c>
      <c r="D53" s="100">
        <f>D54</f>
        <v>0</v>
      </c>
      <c r="E53" s="100">
        <f>E54</f>
        <v>0</v>
      </c>
      <c r="F53" s="109">
        <v>0</v>
      </c>
      <c r="G53" s="109">
        <f t="shared" si="3"/>
        <v>0</v>
      </c>
    </row>
    <row r="54" spans="1:7" x14ac:dyDescent="0.25">
      <c r="A54" s="127" t="s">
        <v>134</v>
      </c>
      <c r="B54" s="127" t="s">
        <v>135</v>
      </c>
      <c r="C54" s="100">
        <f>C55+C56</f>
        <v>1041.77</v>
      </c>
      <c r="D54" s="100">
        <f>D55+D56</f>
        <v>0</v>
      </c>
      <c r="E54" s="100">
        <f>E55+E56</f>
        <v>0</v>
      </c>
      <c r="F54" s="109">
        <f>F55+F56</f>
        <v>0</v>
      </c>
      <c r="G54" s="109">
        <f>G55+G56</f>
        <v>0</v>
      </c>
    </row>
    <row r="55" spans="1:7" x14ac:dyDescent="0.25">
      <c r="A55" s="128">
        <v>66311</v>
      </c>
      <c r="B55" s="54" t="s">
        <v>136</v>
      </c>
      <c r="C55" s="100">
        <v>76.77</v>
      </c>
      <c r="D55" s="100">
        <v>0</v>
      </c>
      <c r="E55" s="100">
        <v>0</v>
      </c>
      <c r="F55" s="109">
        <v>0</v>
      </c>
      <c r="G55" s="109">
        <v>0</v>
      </c>
    </row>
    <row r="56" spans="1:7" x14ac:dyDescent="0.25">
      <c r="A56" s="127" t="s">
        <v>137</v>
      </c>
      <c r="B56" s="127" t="s">
        <v>138</v>
      </c>
      <c r="C56" s="100">
        <v>965</v>
      </c>
      <c r="D56" s="100">
        <v>0</v>
      </c>
      <c r="E56" s="100">
        <v>0</v>
      </c>
      <c r="F56" s="109">
        <v>0</v>
      </c>
      <c r="G56" s="109">
        <f t="shared" si="3"/>
        <v>0</v>
      </c>
    </row>
    <row r="57" spans="1:7" x14ac:dyDescent="0.25">
      <c r="A57" s="129" t="s">
        <v>139</v>
      </c>
      <c r="B57" s="129" t="s">
        <v>23</v>
      </c>
      <c r="C57" s="105">
        <f>C58</f>
        <v>393545.7</v>
      </c>
      <c r="D57" s="105">
        <f>D58</f>
        <v>529636.96</v>
      </c>
      <c r="E57" s="105">
        <f t="shared" ref="E57:G57" si="15">E58</f>
        <v>459419.70999999996</v>
      </c>
      <c r="F57" s="81">
        <f t="shared" si="15"/>
        <v>455139.04</v>
      </c>
      <c r="G57" s="81">
        <f t="shared" si="15"/>
        <v>455139.04</v>
      </c>
    </row>
    <row r="58" spans="1:7" x14ac:dyDescent="0.25">
      <c r="A58" s="127" t="s">
        <v>140</v>
      </c>
      <c r="B58" s="127" t="s">
        <v>141</v>
      </c>
      <c r="C58" s="100">
        <f>C59+C62</f>
        <v>393545.7</v>
      </c>
      <c r="D58" s="100">
        <f>D59+D62</f>
        <v>529636.96</v>
      </c>
      <c r="E58" s="100">
        <f t="shared" ref="E58:G58" si="16">E59+E62</f>
        <v>459419.70999999996</v>
      </c>
      <c r="F58" s="109">
        <f t="shared" si="16"/>
        <v>455139.04</v>
      </c>
      <c r="G58" s="109">
        <f t="shared" si="16"/>
        <v>455139.04</v>
      </c>
    </row>
    <row r="59" spans="1:7" x14ac:dyDescent="0.25">
      <c r="A59" s="127" t="s">
        <v>142</v>
      </c>
      <c r="B59" s="127" t="s">
        <v>143</v>
      </c>
      <c r="C59" s="100">
        <f>C60+C61</f>
        <v>363801.9</v>
      </c>
      <c r="D59" s="100">
        <f t="shared" ref="D59:G59" si="17">D60+D61</f>
        <v>331606.5</v>
      </c>
      <c r="E59" s="100">
        <f t="shared" si="17"/>
        <v>404271.04</v>
      </c>
      <c r="F59" s="109">
        <f t="shared" si="17"/>
        <v>404271.04</v>
      </c>
      <c r="G59" s="109">
        <f t="shared" si="17"/>
        <v>404271.04</v>
      </c>
    </row>
    <row r="60" spans="1:7" x14ac:dyDescent="0.25">
      <c r="A60" s="127" t="s">
        <v>144</v>
      </c>
      <c r="B60" s="127" t="s">
        <v>143</v>
      </c>
      <c r="C60" s="100">
        <v>224207.63</v>
      </c>
      <c r="D60" s="100">
        <v>331606.5</v>
      </c>
      <c r="E60" s="100">
        <v>404271.04</v>
      </c>
      <c r="F60" s="109">
        <v>404271.04</v>
      </c>
      <c r="G60" s="109">
        <v>404271.04</v>
      </c>
    </row>
    <row r="61" spans="1:7" x14ac:dyDescent="0.25">
      <c r="A61" s="128">
        <v>67115</v>
      </c>
      <c r="B61" s="127" t="s">
        <v>558</v>
      </c>
      <c r="C61" s="100">
        <v>139594.26999999999</v>
      </c>
      <c r="D61" s="100">
        <v>0</v>
      </c>
      <c r="E61" s="100">
        <v>0</v>
      </c>
      <c r="F61" s="109">
        <v>0</v>
      </c>
      <c r="G61" s="109">
        <v>0</v>
      </c>
    </row>
    <row r="62" spans="1:7" x14ac:dyDescent="0.25">
      <c r="A62" s="127" t="s">
        <v>145</v>
      </c>
      <c r="B62" s="127" t="s">
        <v>146</v>
      </c>
      <c r="C62" s="100">
        <f>C63</f>
        <v>29743.8</v>
      </c>
      <c r="D62" s="100">
        <f>D63</f>
        <v>198030.46</v>
      </c>
      <c r="E62" s="100">
        <f>E63</f>
        <v>55148.67</v>
      </c>
      <c r="F62" s="109">
        <f t="shared" ref="F62:G62" si="18">F63</f>
        <v>50868</v>
      </c>
      <c r="G62" s="109">
        <f t="shared" si="18"/>
        <v>50868</v>
      </c>
    </row>
    <row r="63" spans="1:7" x14ac:dyDescent="0.25">
      <c r="A63" t="s">
        <v>147</v>
      </c>
      <c r="B63" t="s">
        <v>146</v>
      </c>
      <c r="C63" s="100">
        <v>29743.8</v>
      </c>
      <c r="D63" s="100">
        <v>198030.46</v>
      </c>
      <c r="E63" s="100">
        <v>55148.67</v>
      </c>
      <c r="F63" s="109">
        <v>50868</v>
      </c>
      <c r="G63" s="109">
        <v>50868</v>
      </c>
    </row>
    <row r="64" spans="1:7" x14ac:dyDescent="0.25">
      <c r="A64" s="155" t="s">
        <v>148</v>
      </c>
      <c r="B64" s="155" t="s">
        <v>149</v>
      </c>
      <c r="C64" s="156">
        <f t="shared" ref="C64:G67" si="19">C65</f>
        <v>0</v>
      </c>
      <c r="D64" s="156">
        <f t="shared" si="19"/>
        <v>0</v>
      </c>
      <c r="E64" s="156">
        <f t="shared" si="19"/>
        <v>0</v>
      </c>
      <c r="F64" s="156">
        <f t="shared" si="19"/>
        <v>0</v>
      </c>
      <c r="G64" s="156">
        <f t="shared" si="19"/>
        <v>0</v>
      </c>
    </row>
    <row r="65" spans="1:7" x14ac:dyDescent="0.25">
      <c r="A65" t="s">
        <v>150</v>
      </c>
      <c r="B65" t="s">
        <v>151</v>
      </c>
      <c r="C65" s="100">
        <f t="shared" si="19"/>
        <v>0</v>
      </c>
      <c r="D65" s="100">
        <f t="shared" si="19"/>
        <v>0</v>
      </c>
      <c r="E65" s="100">
        <f t="shared" si="19"/>
        <v>0</v>
      </c>
      <c r="F65" s="109">
        <f t="shared" si="19"/>
        <v>0</v>
      </c>
      <c r="G65" s="109">
        <f t="shared" si="19"/>
        <v>0</v>
      </c>
    </row>
    <row r="66" spans="1:7" x14ac:dyDescent="0.25">
      <c r="A66" t="s">
        <v>152</v>
      </c>
      <c r="B66" t="s">
        <v>153</v>
      </c>
      <c r="C66" s="100">
        <f t="shared" si="19"/>
        <v>0</v>
      </c>
      <c r="D66" s="100">
        <f t="shared" si="19"/>
        <v>0</v>
      </c>
      <c r="E66" s="100">
        <f t="shared" si="19"/>
        <v>0</v>
      </c>
      <c r="F66" s="109">
        <f t="shared" si="19"/>
        <v>0</v>
      </c>
      <c r="G66" s="109">
        <f t="shared" si="19"/>
        <v>0</v>
      </c>
    </row>
    <row r="67" spans="1:7" x14ac:dyDescent="0.25">
      <c r="A67" t="s">
        <v>154</v>
      </c>
      <c r="B67" t="s">
        <v>155</v>
      </c>
      <c r="C67" s="100">
        <f t="shared" si="19"/>
        <v>0</v>
      </c>
      <c r="D67" s="100">
        <f t="shared" si="19"/>
        <v>0</v>
      </c>
      <c r="E67" s="100">
        <f t="shared" si="19"/>
        <v>0</v>
      </c>
      <c r="F67" s="109">
        <f t="shared" si="19"/>
        <v>0</v>
      </c>
      <c r="G67" s="109">
        <f t="shared" si="19"/>
        <v>0</v>
      </c>
    </row>
    <row r="68" spans="1:7" x14ac:dyDescent="0.25">
      <c r="A68" t="s">
        <v>156</v>
      </c>
      <c r="B68" t="s">
        <v>157</v>
      </c>
      <c r="C68" s="100">
        <v>0</v>
      </c>
      <c r="D68" s="100">
        <v>0</v>
      </c>
      <c r="E68" s="100">
        <v>0</v>
      </c>
      <c r="F68" s="109">
        <v>0</v>
      </c>
      <c r="G68" s="109">
        <v>0</v>
      </c>
    </row>
    <row r="69" spans="1:7" x14ac:dyDescent="0.25">
      <c r="A69" s="155" t="s">
        <v>158</v>
      </c>
      <c r="B69" s="155" t="s">
        <v>159</v>
      </c>
      <c r="C69" s="156">
        <f t="shared" ref="C69:G72" si="20">C70</f>
        <v>0</v>
      </c>
      <c r="D69" s="156">
        <f t="shared" si="20"/>
        <v>0</v>
      </c>
      <c r="E69" s="156">
        <f t="shared" si="20"/>
        <v>0</v>
      </c>
      <c r="F69" s="156">
        <f t="shared" si="20"/>
        <v>0</v>
      </c>
      <c r="G69" s="156">
        <f t="shared" si="20"/>
        <v>0</v>
      </c>
    </row>
    <row r="70" spans="1:7" x14ac:dyDescent="0.25">
      <c r="A70" t="s">
        <v>160</v>
      </c>
      <c r="B70" t="s">
        <v>161</v>
      </c>
      <c r="C70" s="100">
        <f t="shared" si="20"/>
        <v>0</v>
      </c>
      <c r="D70" s="100">
        <f t="shared" si="20"/>
        <v>0</v>
      </c>
      <c r="E70" s="100">
        <f t="shared" si="20"/>
        <v>0</v>
      </c>
      <c r="F70" s="109">
        <f t="shared" si="20"/>
        <v>0</v>
      </c>
      <c r="G70" s="109">
        <f t="shared" si="20"/>
        <v>0</v>
      </c>
    </row>
    <row r="71" spans="1:7" x14ac:dyDescent="0.25">
      <c r="A71" t="s">
        <v>162</v>
      </c>
      <c r="B71" t="s">
        <v>163</v>
      </c>
      <c r="C71" s="100">
        <f t="shared" si="20"/>
        <v>0</v>
      </c>
      <c r="D71" s="100">
        <f t="shared" si="20"/>
        <v>0</v>
      </c>
      <c r="E71" s="100">
        <f t="shared" si="20"/>
        <v>0</v>
      </c>
      <c r="F71" s="109">
        <f t="shared" si="20"/>
        <v>0</v>
      </c>
      <c r="G71" s="109">
        <f t="shared" si="20"/>
        <v>0</v>
      </c>
    </row>
    <row r="72" spans="1:7" x14ac:dyDescent="0.25">
      <c r="A72" t="s">
        <v>164</v>
      </c>
      <c r="B72" t="s">
        <v>165</v>
      </c>
      <c r="C72" s="100">
        <f t="shared" si="20"/>
        <v>0</v>
      </c>
      <c r="D72" s="100">
        <f t="shared" si="20"/>
        <v>0</v>
      </c>
      <c r="E72" s="100">
        <f t="shared" si="20"/>
        <v>0</v>
      </c>
      <c r="F72" s="109">
        <f t="shared" si="20"/>
        <v>0</v>
      </c>
      <c r="G72" s="109">
        <f t="shared" si="20"/>
        <v>0</v>
      </c>
    </row>
    <row r="73" spans="1:7" x14ac:dyDescent="0.25">
      <c r="A73" t="s">
        <v>166</v>
      </c>
      <c r="B73" t="s">
        <v>167</v>
      </c>
      <c r="C73" s="100">
        <v>0</v>
      </c>
      <c r="D73" s="100">
        <v>0</v>
      </c>
      <c r="E73" s="100">
        <v>0</v>
      </c>
      <c r="F73" s="109">
        <v>0</v>
      </c>
      <c r="G73" s="109">
        <v>0</v>
      </c>
    </row>
    <row r="74" spans="1:7" x14ac:dyDescent="0.25">
      <c r="A74" s="155" t="s">
        <v>168</v>
      </c>
      <c r="B74" s="155" t="s">
        <v>169</v>
      </c>
      <c r="C74" s="156">
        <f t="shared" ref="C74:D77" si="21">C75</f>
        <v>11924.73</v>
      </c>
      <c r="D74" s="156">
        <f t="shared" si="21"/>
        <v>0</v>
      </c>
      <c r="E74" s="156">
        <f>E75</f>
        <v>0</v>
      </c>
      <c r="F74" s="156">
        <f t="shared" ref="F74:G77" si="22">F75</f>
        <v>0</v>
      </c>
      <c r="G74" s="156">
        <f t="shared" si="22"/>
        <v>0</v>
      </c>
    </row>
    <row r="75" spans="1:7" x14ac:dyDescent="0.25">
      <c r="A75" t="s">
        <v>170</v>
      </c>
      <c r="B75" t="s">
        <v>171</v>
      </c>
      <c r="C75" s="100">
        <f t="shared" si="21"/>
        <v>11924.73</v>
      </c>
      <c r="D75" s="100">
        <f t="shared" si="21"/>
        <v>0</v>
      </c>
      <c r="E75" s="100">
        <f>E76</f>
        <v>0</v>
      </c>
      <c r="F75" s="109">
        <f t="shared" si="22"/>
        <v>0</v>
      </c>
      <c r="G75" s="109">
        <f t="shared" si="22"/>
        <v>0</v>
      </c>
    </row>
    <row r="76" spans="1:7" x14ac:dyDescent="0.25">
      <c r="A76" t="s">
        <v>172</v>
      </c>
      <c r="B76" t="s">
        <v>173</v>
      </c>
      <c r="C76" s="100">
        <f t="shared" si="21"/>
        <v>11924.73</v>
      </c>
      <c r="D76" s="100">
        <f t="shared" si="21"/>
        <v>0</v>
      </c>
      <c r="E76" s="100">
        <f>E77</f>
        <v>0</v>
      </c>
      <c r="F76" s="109">
        <f t="shared" si="22"/>
        <v>0</v>
      </c>
      <c r="G76" s="109">
        <f t="shared" si="22"/>
        <v>0</v>
      </c>
    </row>
    <row r="77" spans="1:7" x14ac:dyDescent="0.25">
      <c r="A77" t="s">
        <v>174</v>
      </c>
      <c r="B77" t="s">
        <v>175</v>
      </c>
      <c r="C77" s="100">
        <f t="shared" si="21"/>
        <v>11924.73</v>
      </c>
      <c r="D77" s="100">
        <f t="shared" si="21"/>
        <v>0</v>
      </c>
      <c r="E77" s="100">
        <f>E78</f>
        <v>0</v>
      </c>
      <c r="F77" s="109">
        <f t="shared" si="22"/>
        <v>0</v>
      </c>
      <c r="G77" s="109">
        <f t="shared" si="22"/>
        <v>0</v>
      </c>
    </row>
    <row r="78" spans="1:7" x14ac:dyDescent="0.25">
      <c r="A78" t="s">
        <v>176</v>
      </c>
      <c r="B78" t="s">
        <v>177</v>
      </c>
      <c r="C78" s="100">
        <v>11924.73</v>
      </c>
      <c r="D78" s="100">
        <v>0</v>
      </c>
      <c r="E78" s="100">
        <v>0</v>
      </c>
      <c r="F78" s="109">
        <v>0</v>
      </c>
      <c r="G78" s="109">
        <v>0</v>
      </c>
    </row>
    <row r="79" spans="1:7" x14ac:dyDescent="0.25">
      <c r="A79" s="187" t="s">
        <v>178</v>
      </c>
      <c r="B79" s="187" t="s">
        <v>66</v>
      </c>
      <c r="C79" s="153">
        <f>C80+C217+C254</f>
        <v>3494863.0800000005</v>
      </c>
      <c r="D79" s="153">
        <f>D80+D217+D254</f>
        <v>4266404.66</v>
      </c>
      <c r="E79" s="153">
        <f>E80+E217+E254</f>
        <v>4538996.4000000004</v>
      </c>
      <c r="F79" s="216">
        <f>F80+F217+F254</f>
        <v>4534051.7300000004</v>
      </c>
      <c r="G79" s="216">
        <f>G80+G217+G254</f>
        <v>4534051.7300000004</v>
      </c>
    </row>
    <row r="80" spans="1:7" x14ac:dyDescent="0.25">
      <c r="A80" s="155" t="s">
        <v>179</v>
      </c>
      <c r="B80" s="155" t="s">
        <v>180</v>
      </c>
      <c r="C80" s="156">
        <f>C81+C104+C201+C213</f>
        <v>3459766.6200000006</v>
      </c>
      <c r="D80" s="156">
        <f>D81+D104+D201+D213</f>
        <v>2734869.7399999998</v>
      </c>
      <c r="E80" s="156">
        <f>E81+E104+E201+E213</f>
        <v>4473246.4000000004</v>
      </c>
      <c r="F80" s="156">
        <f>F81+F104+F201+F213</f>
        <v>4472565.7300000004</v>
      </c>
      <c r="G80" s="156">
        <f>G81+G104+G201+G213</f>
        <v>4472565.7300000004</v>
      </c>
    </row>
    <row r="81" spans="1:7" x14ac:dyDescent="0.25">
      <c r="A81" s="51" t="s">
        <v>181</v>
      </c>
      <c r="B81" s="51" t="s">
        <v>182</v>
      </c>
      <c r="C81" s="61">
        <f>C82+C90+C98</f>
        <v>2796532.9200000004</v>
      </c>
      <c r="D81" s="61">
        <f>D82+D90+D98</f>
        <v>2061613.77</v>
      </c>
      <c r="E81" s="61">
        <f>E82+E90+E98</f>
        <v>3810964.4099999997</v>
      </c>
      <c r="F81" s="197">
        <f t="shared" ref="F81:G81" si="23">F82+F90+F98</f>
        <v>3810964.4099999997</v>
      </c>
      <c r="G81" s="197">
        <f t="shared" si="23"/>
        <v>3810964.4099999997</v>
      </c>
    </row>
    <row r="82" spans="1:7" x14ac:dyDescent="0.25">
      <c r="A82" s="54" t="s">
        <v>183</v>
      </c>
      <c r="B82" s="54" t="s">
        <v>184</v>
      </c>
      <c r="C82" s="55">
        <f>C83+C86+C88</f>
        <v>2315264.91</v>
      </c>
      <c r="D82" s="55">
        <f>D83+D86+D88</f>
        <v>1643357.07</v>
      </c>
      <c r="E82" s="55">
        <f>E83+E86+E88</f>
        <v>3203867.4599999995</v>
      </c>
      <c r="F82" s="206">
        <f t="shared" ref="F82:G82" si="24">F83+F86+F88</f>
        <v>3203867.4599999995</v>
      </c>
      <c r="G82" s="206">
        <f t="shared" si="24"/>
        <v>3203867.4599999995</v>
      </c>
    </row>
    <row r="83" spans="1:7" x14ac:dyDescent="0.25">
      <c r="A83" s="54" t="s">
        <v>185</v>
      </c>
      <c r="B83" s="54" t="s">
        <v>186</v>
      </c>
      <c r="C83" s="55">
        <f>C84+C85</f>
        <v>2227589.2999999998</v>
      </c>
      <c r="D83" s="55">
        <f>D84+D85</f>
        <v>1584407.07</v>
      </c>
      <c r="E83" s="55">
        <f>E84+E85</f>
        <v>3049528.2199999997</v>
      </c>
      <c r="F83" s="206">
        <f t="shared" ref="F83:G83" si="25">F84+F85</f>
        <v>3049528.2199999997</v>
      </c>
      <c r="G83" s="206">
        <f t="shared" si="25"/>
        <v>3049528.2199999997</v>
      </c>
    </row>
    <row r="84" spans="1:7" x14ac:dyDescent="0.25">
      <c r="A84" s="54" t="s">
        <v>187</v>
      </c>
      <c r="B84" s="54" t="s">
        <v>188</v>
      </c>
      <c r="C84" s="55">
        <v>2220737.7799999998</v>
      </c>
      <c r="D84" s="55">
        <v>1539813.57</v>
      </c>
      <c r="E84" s="55">
        <v>3043914.05</v>
      </c>
      <c r="F84" s="206">
        <v>3043914.05</v>
      </c>
      <c r="G84" s="206">
        <v>3043914.05</v>
      </c>
    </row>
    <row r="85" spans="1:7" x14ac:dyDescent="0.25">
      <c r="A85" s="54" t="s">
        <v>189</v>
      </c>
      <c r="B85" s="54" t="s">
        <v>190</v>
      </c>
      <c r="C85" s="55">
        <v>6851.52</v>
      </c>
      <c r="D85" s="55">
        <v>44593.5</v>
      </c>
      <c r="E85" s="55">
        <v>5614.17</v>
      </c>
      <c r="F85" s="206">
        <v>5614.17</v>
      </c>
      <c r="G85" s="206">
        <v>5614.17</v>
      </c>
    </row>
    <row r="86" spans="1:7" x14ac:dyDescent="0.25">
      <c r="A86" s="54" t="s">
        <v>191</v>
      </c>
      <c r="B86" s="54" t="s">
        <v>192</v>
      </c>
      <c r="C86" s="55">
        <f>C87</f>
        <v>64834.62</v>
      </c>
      <c r="D86" s="55">
        <f>D87</f>
        <v>39500</v>
      </c>
      <c r="E86" s="55">
        <f>E87</f>
        <v>130219.92</v>
      </c>
      <c r="F86" s="206">
        <f t="shared" ref="F86:G86" si="26">F87</f>
        <v>130219.92</v>
      </c>
      <c r="G86" s="206">
        <f t="shared" si="26"/>
        <v>130219.92</v>
      </c>
    </row>
    <row r="87" spans="1:7" x14ac:dyDescent="0.25">
      <c r="A87" s="54" t="s">
        <v>193</v>
      </c>
      <c r="B87" s="54" t="s">
        <v>192</v>
      </c>
      <c r="C87" s="55">
        <v>64834.62</v>
      </c>
      <c r="D87" s="55">
        <v>39500</v>
      </c>
      <c r="E87" s="55">
        <v>130219.92</v>
      </c>
      <c r="F87" s="206">
        <v>130219.92</v>
      </c>
      <c r="G87" s="206">
        <v>130219.92</v>
      </c>
    </row>
    <row r="88" spans="1:7" x14ac:dyDescent="0.25">
      <c r="A88" s="54" t="s">
        <v>194</v>
      </c>
      <c r="B88" s="54" t="s">
        <v>195</v>
      </c>
      <c r="C88" s="55">
        <f>C89</f>
        <v>22840.99</v>
      </c>
      <c r="D88" s="55">
        <f>D89</f>
        <v>19450</v>
      </c>
      <c r="E88" s="55">
        <f>E89</f>
        <v>24119.32</v>
      </c>
      <c r="F88" s="206">
        <f t="shared" ref="F88:G88" si="27">F89</f>
        <v>24119.32</v>
      </c>
      <c r="G88" s="206">
        <f t="shared" si="27"/>
        <v>24119.32</v>
      </c>
    </row>
    <row r="89" spans="1:7" x14ac:dyDescent="0.25">
      <c r="A89" s="54" t="s">
        <v>196</v>
      </c>
      <c r="B89" s="54" t="s">
        <v>195</v>
      </c>
      <c r="C89" s="55">
        <v>22840.99</v>
      </c>
      <c r="D89" s="55">
        <v>19450</v>
      </c>
      <c r="E89" s="55">
        <v>24119.32</v>
      </c>
      <c r="F89" s="206">
        <v>24119.32</v>
      </c>
      <c r="G89" s="206">
        <v>24119.32</v>
      </c>
    </row>
    <row r="90" spans="1:7" x14ac:dyDescent="0.25">
      <c r="A90" s="58" t="s">
        <v>197</v>
      </c>
      <c r="B90" s="58" t="s">
        <v>198</v>
      </c>
      <c r="C90" s="154">
        <f>C91</f>
        <v>100013.6</v>
      </c>
      <c r="D90" s="55">
        <f>D91</f>
        <v>113186.7</v>
      </c>
      <c r="E90" s="55">
        <f>E91</f>
        <v>83544.159999999989</v>
      </c>
      <c r="F90" s="206">
        <f t="shared" ref="F90:G90" si="28">F91</f>
        <v>83544.159999999989</v>
      </c>
      <c r="G90" s="206">
        <f t="shared" si="28"/>
        <v>83544.159999999989</v>
      </c>
    </row>
    <row r="91" spans="1:7" x14ac:dyDescent="0.25">
      <c r="A91" s="54" t="s">
        <v>199</v>
      </c>
      <c r="B91" s="54" t="s">
        <v>198</v>
      </c>
      <c r="C91" s="55">
        <f>C92+C93+C95+C96+C97+C94</f>
        <v>100013.6</v>
      </c>
      <c r="D91" s="55">
        <f>D92+D93+D95+D96+D97+D94</f>
        <v>113186.7</v>
      </c>
      <c r="E91" s="55">
        <f>E92+E93+E95+E96+E97+E94</f>
        <v>83544.159999999989</v>
      </c>
      <c r="F91" s="206">
        <f>F92+F93+F95+F96+F97+F94</f>
        <v>83544.159999999989</v>
      </c>
      <c r="G91" s="206">
        <f>G92+G93+G95+G96+G97+G94</f>
        <v>83544.159999999989</v>
      </c>
    </row>
    <row r="92" spans="1:7" x14ac:dyDescent="0.25">
      <c r="A92" s="54" t="s">
        <v>200</v>
      </c>
      <c r="B92" s="54" t="s">
        <v>201</v>
      </c>
      <c r="C92" s="55">
        <v>5390.58</v>
      </c>
      <c r="D92" s="55">
        <v>16500</v>
      </c>
      <c r="E92" s="55">
        <v>9857.4599999999991</v>
      </c>
      <c r="F92" s="206">
        <v>9857.4599999999991</v>
      </c>
      <c r="G92" s="206">
        <v>9857.4599999999991</v>
      </c>
    </row>
    <row r="93" spans="1:7" x14ac:dyDescent="0.25">
      <c r="A93" s="54" t="s">
        <v>202</v>
      </c>
      <c r="B93" s="54" t="s">
        <v>203</v>
      </c>
      <c r="C93" s="55">
        <v>53300</v>
      </c>
      <c r="D93" s="55">
        <v>37700</v>
      </c>
      <c r="E93" s="55">
        <v>24000</v>
      </c>
      <c r="F93" s="206">
        <v>24000</v>
      </c>
      <c r="G93" s="206">
        <v>24000</v>
      </c>
    </row>
    <row r="94" spans="1:7" x14ac:dyDescent="0.25">
      <c r="A94" s="59">
        <v>31214</v>
      </c>
      <c r="B94" s="54" t="s">
        <v>204</v>
      </c>
      <c r="C94" s="55">
        <v>0</v>
      </c>
      <c r="D94" s="55">
        <v>0</v>
      </c>
      <c r="E94" s="55">
        <v>0</v>
      </c>
      <c r="F94" s="206">
        <v>0</v>
      </c>
      <c r="G94" s="206">
        <v>0</v>
      </c>
    </row>
    <row r="95" spans="1:7" x14ac:dyDescent="0.25">
      <c r="A95" s="54" t="s">
        <v>205</v>
      </c>
      <c r="B95" s="54" t="s">
        <v>206</v>
      </c>
      <c r="C95" s="55">
        <v>4123.0200000000004</v>
      </c>
      <c r="D95" s="55">
        <v>20500</v>
      </c>
      <c r="E95" s="55">
        <v>8000</v>
      </c>
      <c r="F95" s="206">
        <v>8000</v>
      </c>
      <c r="G95" s="206">
        <v>8000</v>
      </c>
    </row>
    <row r="96" spans="1:7" x14ac:dyDescent="0.25">
      <c r="A96" s="54" t="s">
        <v>207</v>
      </c>
      <c r="B96" s="54" t="s">
        <v>208</v>
      </c>
      <c r="C96" s="55">
        <v>37200</v>
      </c>
      <c r="D96" s="55">
        <v>35700</v>
      </c>
      <c r="E96" s="55">
        <v>38900</v>
      </c>
      <c r="F96" s="206">
        <v>38900</v>
      </c>
      <c r="G96" s="206">
        <v>38900</v>
      </c>
    </row>
    <row r="97" spans="1:7" x14ac:dyDescent="0.25">
      <c r="A97" s="54" t="s">
        <v>209</v>
      </c>
      <c r="B97" s="54" t="s">
        <v>210</v>
      </c>
      <c r="C97" s="55">
        <v>0</v>
      </c>
      <c r="D97" s="55">
        <v>2786.7</v>
      </c>
      <c r="E97" s="55">
        <v>2786.7</v>
      </c>
      <c r="F97" s="206">
        <v>2786.7</v>
      </c>
      <c r="G97" s="206">
        <v>2786.7</v>
      </c>
    </row>
    <row r="98" spans="1:7" x14ac:dyDescent="0.25">
      <c r="A98" s="54" t="s">
        <v>211</v>
      </c>
      <c r="B98" s="54" t="s">
        <v>212</v>
      </c>
      <c r="C98" s="55">
        <f>C99+C102</f>
        <v>381254.41000000003</v>
      </c>
      <c r="D98" s="55">
        <f>D99+D102</f>
        <v>305070</v>
      </c>
      <c r="E98" s="55">
        <f>E99+E102</f>
        <v>523552.79</v>
      </c>
      <c r="F98" s="206">
        <f t="shared" ref="F98:G98" si="29">F99+F102</f>
        <v>523552.79</v>
      </c>
      <c r="G98" s="206">
        <f t="shared" si="29"/>
        <v>523552.79</v>
      </c>
    </row>
    <row r="99" spans="1:7" x14ac:dyDescent="0.25">
      <c r="A99" s="54" t="s">
        <v>213</v>
      </c>
      <c r="B99" s="54" t="s">
        <v>214</v>
      </c>
      <c r="C99" s="55">
        <f>C100+C101</f>
        <v>381155.98000000004</v>
      </c>
      <c r="D99" s="55">
        <f>D100+D101</f>
        <v>305070</v>
      </c>
      <c r="E99" s="55">
        <f>E100+E101</f>
        <v>523459.05</v>
      </c>
      <c r="F99" s="206">
        <f t="shared" ref="F99:G99" si="30">F100+F101</f>
        <v>523459.05</v>
      </c>
      <c r="G99" s="206">
        <f t="shared" si="30"/>
        <v>523459.05</v>
      </c>
    </row>
    <row r="100" spans="1:7" x14ac:dyDescent="0.25">
      <c r="A100" s="54" t="s">
        <v>215</v>
      </c>
      <c r="B100" s="54" t="s">
        <v>214</v>
      </c>
      <c r="C100" s="55">
        <v>381127.09</v>
      </c>
      <c r="D100" s="55">
        <v>305070</v>
      </c>
      <c r="E100" s="55">
        <v>523431.41</v>
      </c>
      <c r="F100" s="206">
        <v>523431.41</v>
      </c>
      <c r="G100" s="206">
        <v>523431.41</v>
      </c>
    </row>
    <row r="101" spans="1:7" x14ac:dyDescent="0.25">
      <c r="A101" s="54" t="s">
        <v>216</v>
      </c>
      <c r="B101" s="54" t="s">
        <v>217</v>
      </c>
      <c r="C101" s="55">
        <v>28.89</v>
      </c>
      <c r="D101" s="55">
        <v>0</v>
      </c>
      <c r="E101" s="55">
        <v>27.64</v>
      </c>
      <c r="F101" s="206">
        <v>27.64</v>
      </c>
      <c r="G101" s="206">
        <v>27.64</v>
      </c>
    </row>
    <row r="102" spans="1:7" x14ac:dyDescent="0.25">
      <c r="A102" s="54" t="s">
        <v>218</v>
      </c>
      <c r="B102" s="54" t="s">
        <v>219</v>
      </c>
      <c r="C102" s="55">
        <f>C103</f>
        <v>98.43</v>
      </c>
      <c r="D102" s="55">
        <f>D103</f>
        <v>0</v>
      </c>
      <c r="E102" s="55">
        <f>E103</f>
        <v>93.74</v>
      </c>
      <c r="F102" s="206">
        <f t="shared" ref="F102:G102" si="31">F103</f>
        <v>93.74</v>
      </c>
      <c r="G102" s="206">
        <f t="shared" si="31"/>
        <v>93.74</v>
      </c>
    </row>
    <row r="103" spans="1:7" x14ac:dyDescent="0.25">
      <c r="A103" s="54" t="s">
        <v>220</v>
      </c>
      <c r="B103" s="54" t="s">
        <v>219</v>
      </c>
      <c r="C103" s="55">
        <v>98.43</v>
      </c>
      <c r="D103" s="55">
        <v>0</v>
      </c>
      <c r="E103" s="55">
        <v>93.74</v>
      </c>
      <c r="F103" s="206">
        <v>93.74</v>
      </c>
      <c r="G103" s="206">
        <v>93.74</v>
      </c>
    </row>
    <row r="104" spans="1:7" x14ac:dyDescent="0.25">
      <c r="A104" s="51" t="s">
        <v>221</v>
      </c>
      <c r="B104" s="51" t="s">
        <v>222</v>
      </c>
      <c r="C104" s="61">
        <f>C105+C121+C142+C176+C180</f>
        <v>657823.02000000014</v>
      </c>
      <c r="D104" s="61">
        <f>D105+D121+D142+D176+D180</f>
        <v>655809.78</v>
      </c>
      <c r="E104" s="61">
        <f>E105+E121+E142+E176+E180</f>
        <v>655097.13</v>
      </c>
      <c r="F104" s="197">
        <f>F105+F121+F142+F176+F180</f>
        <v>655097.13</v>
      </c>
      <c r="G104" s="197">
        <f>G105+G121+G142+G176+G180</f>
        <v>655097.13</v>
      </c>
    </row>
    <row r="105" spans="1:7" x14ac:dyDescent="0.25">
      <c r="A105" s="54" t="s">
        <v>223</v>
      </c>
      <c r="B105" s="54" t="s">
        <v>224</v>
      </c>
      <c r="C105" s="55">
        <f>C106+C115+C117+C119</f>
        <v>121501.5</v>
      </c>
      <c r="D105" s="55">
        <f>D106+D115+D117+D119</f>
        <v>130403.47</v>
      </c>
      <c r="E105" s="55">
        <f>E106+E115+E117+E119</f>
        <v>125670.52</v>
      </c>
      <c r="F105" s="206">
        <f t="shared" ref="F105:G105" si="32">F106+F115+F117+F119</f>
        <v>125670.52</v>
      </c>
      <c r="G105" s="206">
        <f t="shared" si="32"/>
        <v>125670.52</v>
      </c>
    </row>
    <row r="106" spans="1:7" x14ac:dyDescent="0.25">
      <c r="A106" s="54" t="s">
        <v>225</v>
      </c>
      <c r="B106" s="54" t="s">
        <v>226</v>
      </c>
      <c r="C106" s="55">
        <f>C107+C108+C109+C110+C111+C112+C113+C114</f>
        <v>38020.31</v>
      </c>
      <c r="D106" s="55">
        <f>D107+D108+D109+D110+D111+D112+D113+D114</f>
        <v>18107.099999999999</v>
      </c>
      <c r="E106" s="55">
        <f>E107+E108+E109+E110+E111+E112+E113+E114</f>
        <v>17148</v>
      </c>
      <c r="F106" s="206">
        <f>F107+F108+F109+F110+F111+F112+F113+F114</f>
        <v>17148</v>
      </c>
      <c r="G106" s="206">
        <f>G107+G108+G109+G110+G111+G112+G113+G114</f>
        <v>17148</v>
      </c>
    </row>
    <row r="107" spans="1:7" x14ac:dyDescent="0.25">
      <c r="A107" s="54" t="s">
        <v>227</v>
      </c>
      <c r="B107" s="54" t="s">
        <v>228</v>
      </c>
      <c r="C107" s="55">
        <v>13076.03</v>
      </c>
      <c r="D107" s="55">
        <v>5507.1</v>
      </c>
      <c r="E107" s="55">
        <v>11304.15</v>
      </c>
      <c r="F107" s="206">
        <v>11304.15</v>
      </c>
      <c r="G107" s="206">
        <v>11304.15</v>
      </c>
    </row>
    <row r="108" spans="1:7" x14ac:dyDescent="0.25">
      <c r="A108" s="54" t="s">
        <v>229</v>
      </c>
      <c r="B108" s="54" t="s">
        <v>230</v>
      </c>
      <c r="C108" s="55">
        <v>0</v>
      </c>
      <c r="D108" s="55">
        <v>0</v>
      </c>
      <c r="E108" s="55">
        <v>0</v>
      </c>
      <c r="F108" s="206">
        <v>0</v>
      </c>
      <c r="G108" s="206">
        <v>0</v>
      </c>
    </row>
    <row r="109" spans="1:7" x14ac:dyDescent="0.25">
      <c r="A109" s="54" t="s">
        <v>231</v>
      </c>
      <c r="B109" s="54" t="s">
        <v>232</v>
      </c>
      <c r="C109" s="55">
        <v>2047.34</v>
      </c>
      <c r="D109" s="55">
        <v>2000</v>
      </c>
      <c r="E109" s="55">
        <v>3000</v>
      </c>
      <c r="F109" s="206">
        <v>3000</v>
      </c>
      <c r="G109" s="206">
        <v>3000</v>
      </c>
    </row>
    <row r="110" spans="1:7" x14ac:dyDescent="0.25">
      <c r="A110" s="54" t="s">
        <v>233</v>
      </c>
      <c r="B110" s="54" t="s">
        <v>234</v>
      </c>
      <c r="C110" s="55">
        <v>0</v>
      </c>
      <c r="D110" s="55">
        <v>5000</v>
      </c>
      <c r="E110" s="55">
        <v>0</v>
      </c>
      <c r="F110" s="206">
        <v>0</v>
      </c>
      <c r="G110" s="206">
        <v>0</v>
      </c>
    </row>
    <row r="111" spans="1:7" x14ac:dyDescent="0.25">
      <c r="A111" s="54" t="s">
        <v>235</v>
      </c>
      <c r="B111" s="54" t="s">
        <v>236</v>
      </c>
      <c r="C111" s="55">
        <v>2087.94</v>
      </c>
      <c r="D111" s="55">
        <v>600</v>
      </c>
      <c r="E111" s="55">
        <v>2843.85</v>
      </c>
      <c r="F111" s="206">
        <v>2843.85</v>
      </c>
      <c r="G111" s="206">
        <v>2843.85</v>
      </c>
    </row>
    <row r="112" spans="1:7" x14ac:dyDescent="0.25">
      <c r="A112" s="54" t="s">
        <v>237</v>
      </c>
      <c r="B112" s="54" t="s">
        <v>238</v>
      </c>
      <c r="C112" s="55">
        <v>0</v>
      </c>
      <c r="D112" s="55">
        <v>5000</v>
      </c>
      <c r="E112" s="55">
        <v>0</v>
      </c>
      <c r="F112" s="206">
        <v>0</v>
      </c>
      <c r="G112" s="206">
        <v>0</v>
      </c>
    </row>
    <row r="113" spans="1:7" x14ac:dyDescent="0.25">
      <c r="A113" s="54" t="s">
        <v>239</v>
      </c>
      <c r="B113" s="54" t="s">
        <v>240</v>
      </c>
      <c r="C113" s="55">
        <v>0</v>
      </c>
      <c r="D113" s="55">
        <v>0</v>
      </c>
      <c r="E113" s="55">
        <v>0</v>
      </c>
      <c r="F113" s="206">
        <v>0</v>
      </c>
      <c r="G113" s="206">
        <v>0</v>
      </c>
    </row>
    <row r="114" spans="1:7" x14ac:dyDescent="0.25">
      <c r="A114" s="59">
        <v>32119</v>
      </c>
      <c r="B114" s="54" t="s">
        <v>241</v>
      </c>
      <c r="C114" s="55">
        <v>20809</v>
      </c>
      <c r="D114" s="55">
        <v>0</v>
      </c>
      <c r="E114" s="55">
        <v>0</v>
      </c>
      <c r="F114" s="206">
        <v>0</v>
      </c>
      <c r="G114" s="206">
        <v>0</v>
      </c>
    </row>
    <row r="115" spans="1:7" x14ac:dyDescent="0.25">
      <c r="A115" s="54" t="s">
        <v>242</v>
      </c>
      <c r="B115" s="54" t="s">
        <v>243</v>
      </c>
      <c r="C115" s="55">
        <f>C116</f>
        <v>68910.05</v>
      </c>
      <c r="D115" s="55">
        <f>D116</f>
        <v>105264.37</v>
      </c>
      <c r="E115" s="55">
        <f>E116</f>
        <v>103146.72</v>
      </c>
      <c r="F115" s="206">
        <f t="shared" ref="F115:G115" si="33">F116</f>
        <v>103146.72</v>
      </c>
      <c r="G115" s="206">
        <f t="shared" si="33"/>
        <v>103146.72</v>
      </c>
    </row>
    <row r="116" spans="1:7" x14ac:dyDescent="0.25">
      <c r="A116" s="54" t="s">
        <v>244</v>
      </c>
      <c r="B116" s="54" t="s">
        <v>245</v>
      </c>
      <c r="C116" s="55">
        <v>68910.05</v>
      </c>
      <c r="D116" s="55">
        <v>105264.37</v>
      </c>
      <c r="E116" s="55">
        <v>103146.72</v>
      </c>
      <c r="F116" s="206">
        <v>103146.72</v>
      </c>
      <c r="G116" s="206">
        <v>103146.72</v>
      </c>
    </row>
    <row r="117" spans="1:7" x14ac:dyDescent="0.25">
      <c r="A117" s="54" t="s">
        <v>246</v>
      </c>
      <c r="B117" s="54" t="s">
        <v>247</v>
      </c>
      <c r="C117" s="55">
        <f>C118</f>
        <v>13400.44</v>
      </c>
      <c r="D117" s="55">
        <f>D118</f>
        <v>5700</v>
      </c>
      <c r="E117" s="55">
        <f>E118</f>
        <v>2533</v>
      </c>
      <c r="F117" s="206">
        <f t="shared" ref="F117:G117" si="34">F118</f>
        <v>2533</v>
      </c>
      <c r="G117" s="206">
        <f t="shared" si="34"/>
        <v>2533</v>
      </c>
    </row>
    <row r="118" spans="1:7" x14ac:dyDescent="0.25">
      <c r="A118" s="54" t="s">
        <v>248</v>
      </c>
      <c r="B118" s="54" t="s">
        <v>249</v>
      </c>
      <c r="C118" s="55">
        <v>13400.44</v>
      </c>
      <c r="D118" s="55">
        <v>5700</v>
      </c>
      <c r="E118" s="55">
        <v>2533</v>
      </c>
      <c r="F118" s="206">
        <v>2533</v>
      </c>
      <c r="G118" s="206">
        <v>2533</v>
      </c>
    </row>
    <row r="119" spans="1:7" x14ac:dyDescent="0.25">
      <c r="A119" s="54" t="s">
        <v>250</v>
      </c>
      <c r="B119" s="54" t="s">
        <v>251</v>
      </c>
      <c r="C119" s="55">
        <f>C120</f>
        <v>1170.7</v>
      </c>
      <c r="D119" s="55">
        <f>D120</f>
        <v>1332</v>
      </c>
      <c r="E119" s="55">
        <f>E120</f>
        <v>2842.8</v>
      </c>
      <c r="F119" s="206">
        <f t="shared" ref="F119:G119" si="35">F120</f>
        <v>2842.8</v>
      </c>
      <c r="G119" s="206">
        <f t="shared" si="35"/>
        <v>2842.8</v>
      </c>
    </row>
    <row r="120" spans="1:7" x14ac:dyDescent="0.25">
      <c r="A120" s="54" t="s">
        <v>252</v>
      </c>
      <c r="B120" s="54" t="s">
        <v>253</v>
      </c>
      <c r="C120" s="55">
        <v>1170.7</v>
      </c>
      <c r="D120" s="55">
        <v>1332</v>
      </c>
      <c r="E120" s="55">
        <v>2842.8</v>
      </c>
      <c r="F120" s="206">
        <v>2842.8</v>
      </c>
      <c r="G120" s="206">
        <v>2842.8</v>
      </c>
    </row>
    <row r="121" spans="1:7" x14ac:dyDescent="0.25">
      <c r="A121" s="54" t="s">
        <v>254</v>
      </c>
      <c r="B121" s="54" t="s">
        <v>255</v>
      </c>
      <c r="C121" s="55">
        <f>C122+C128+C130+C134+C137+C140</f>
        <v>251536.26</v>
      </c>
      <c r="D121" s="55">
        <f>D122+D128+D130+D134+D137+D140</f>
        <v>275167.06</v>
      </c>
      <c r="E121" s="55">
        <f>E122+E128+E130+E134+E137+E140</f>
        <v>226008.72999999998</v>
      </c>
      <c r="F121" s="206">
        <f t="shared" ref="F121:G121" si="36">F122+F128+F130+F134+F137+F140</f>
        <v>226008.72999999998</v>
      </c>
      <c r="G121" s="206">
        <f t="shared" si="36"/>
        <v>226008.72999999998</v>
      </c>
    </row>
    <row r="122" spans="1:7" x14ac:dyDescent="0.25">
      <c r="A122" s="54" t="s">
        <v>256</v>
      </c>
      <c r="B122" s="54" t="s">
        <v>257</v>
      </c>
      <c r="C122" s="55">
        <f>C123+C124+C125+C126</f>
        <v>51921.08</v>
      </c>
      <c r="D122" s="55">
        <f>D123+D124+D125+D126</f>
        <v>36863</v>
      </c>
      <c r="E122" s="55">
        <f>E123+E124+E125+E126</f>
        <v>40698.119999999995</v>
      </c>
      <c r="F122" s="206">
        <f t="shared" ref="F122:G122" si="37">F123+F124+F125+F126</f>
        <v>40698.119999999995</v>
      </c>
      <c r="G122" s="206">
        <f t="shared" si="37"/>
        <v>40698.119999999995</v>
      </c>
    </row>
    <row r="123" spans="1:7" x14ac:dyDescent="0.25">
      <c r="A123" s="54" t="s">
        <v>258</v>
      </c>
      <c r="B123" s="54" t="s">
        <v>259</v>
      </c>
      <c r="C123" s="55">
        <v>3519.51</v>
      </c>
      <c r="D123" s="55">
        <v>2164</v>
      </c>
      <c r="E123" s="55">
        <v>4699.12</v>
      </c>
      <c r="F123" s="206">
        <v>4699.12</v>
      </c>
      <c r="G123" s="206">
        <v>4699.12</v>
      </c>
    </row>
    <row r="124" spans="1:7" x14ac:dyDescent="0.25">
      <c r="A124" s="54" t="s">
        <v>260</v>
      </c>
      <c r="B124" s="54" t="s">
        <v>261</v>
      </c>
      <c r="C124" s="55">
        <v>35766.36</v>
      </c>
      <c r="D124" s="55">
        <v>27045</v>
      </c>
      <c r="E124" s="55">
        <v>24345</v>
      </c>
      <c r="F124" s="206">
        <v>24345</v>
      </c>
      <c r="G124" s="206">
        <v>24345</v>
      </c>
    </row>
    <row r="125" spans="1:7" x14ac:dyDescent="0.25">
      <c r="A125" s="54" t="s">
        <v>262</v>
      </c>
      <c r="B125" s="54" t="s">
        <v>263</v>
      </c>
      <c r="C125" s="55">
        <v>7707.78</v>
      </c>
      <c r="D125" s="55">
        <v>3827</v>
      </c>
      <c r="E125" s="55">
        <v>5327</v>
      </c>
      <c r="F125" s="206">
        <v>5327</v>
      </c>
      <c r="G125" s="206">
        <v>5327</v>
      </c>
    </row>
    <row r="126" spans="1:7" x14ac:dyDescent="0.25">
      <c r="A126" s="54" t="s">
        <v>264</v>
      </c>
      <c r="B126" s="54" t="s">
        <v>265</v>
      </c>
      <c r="C126" s="55">
        <v>4927.43</v>
      </c>
      <c r="D126" s="55">
        <v>3827</v>
      </c>
      <c r="E126" s="55">
        <v>6327</v>
      </c>
      <c r="F126" s="206">
        <v>6327</v>
      </c>
      <c r="G126" s="206">
        <v>6327</v>
      </c>
    </row>
    <row r="127" spans="1:7" x14ac:dyDescent="0.25">
      <c r="A127" s="54" t="s">
        <v>266</v>
      </c>
      <c r="B127" s="54" t="s">
        <v>267</v>
      </c>
      <c r="C127" s="55">
        <v>0</v>
      </c>
      <c r="D127" s="55">
        <v>0</v>
      </c>
      <c r="E127" s="55">
        <v>0</v>
      </c>
      <c r="F127" s="206">
        <v>0</v>
      </c>
      <c r="G127" s="206">
        <v>0</v>
      </c>
    </row>
    <row r="128" spans="1:7" x14ac:dyDescent="0.25">
      <c r="A128" s="54" t="s">
        <v>268</v>
      </c>
      <c r="B128" s="54" t="s">
        <v>269</v>
      </c>
      <c r="C128" s="55">
        <f>C129</f>
        <v>118833.61</v>
      </c>
      <c r="D128" s="55">
        <f>D129</f>
        <v>166400</v>
      </c>
      <c r="E128" s="55">
        <f>E129</f>
        <v>126400</v>
      </c>
      <c r="F128" s="206">
        <f t="shared" ref="F128:G128" si="38">F129</f>
        <v>126400</v>
      </c>
      <c r="G128" s="206">
        <f t="shared" si="38"/>
        <v>126400</v>
      </c>
    </row>
    <row r="129" spans="1:7" x14ac:dyDescent="0.25">
      <c r="A129" s="54" t="s">
        <v>270</v>
      </c>
      <c r="B129" s="54" t="s">
        <v>271</v>
      </c>
      <c r="C129" s="55">
        <v>118833.61</v>
      </c>
      <c r="D129" s="55">
        <v>166400</v>
      </c>
      <c r="E129" s="55">
        <v>126400</v>
      </c>
      <c r="F129" s="206">
        <v>126400</v>
      </c>
      <c r="G129" s="206">
        <v>126400</v>
      </c>
    </row>
    <row r="130" spans="1:7" x14ac:dyDescent="0.25">
      <c r="A130" s="54" t="s">
        <v>272</v>
      </c>
      <c r="B130" s="54" t="s">
        <v>273</v>
      </c>
      <c r="C130" s="55">
        <f>C131+C132+C133</f>
        <v>71692.100000000006</v>
      </c>
      <c r="D130" s="55">
        <f>D131+D132+D133</f>
        <v>63175</v>
      </c>
      <c r="E130" s="55">
        <f>E131+E132+E133</f>
        <v>49118.46</v>
      </c>
      <c r="F130" s="206">
        <f t="shared" ref="F130:G130" si="39">F131+F132+F133</f>
        <v>49118.46</v>
      </c>
      <c r="G130" s="206">
        <f t="shared" si="39"/>
        <v>49118.46</v>
      </c>
    </row>
    <row r="131" spans="1:7" x14ac:dyDescent="0.25">
      <c r="A131" s="54" t="s">
        <v>274</v>
      </c>
      <c r="B131" s="54" t="s">
        <v>275</v>
      </c>
      <c r="C131" s="55">
        <v>34459.22</v>
      </c>
      <c r="D131" s="55">
        <v>19256</v>
      </c>
      <c r="E131" s="55">
        <v>17256</v>
      </c>
      <c r="F131" s="206">
        <v>17256</v>
      </c>
      <c r="G131" s="206">
        <v>17256</v>
      </c>
    </row>
    <row r="132" spans="1:7" x14ac:dyDescent="0.25">
      <c r="A132" s="54" t="s">
        <v>276</v>
      </c>
      <c r="B132" s="54" t="s">
        <v>277</v>
      </c>
      <c r="C132" s="55">
        <v>35670.17</v>
      </c>
      <c r="D132" s="55">
        <v>42579</v>
      </c>
      <c r="E132" s="55">
        <v>29722.46</v>
      </c>
      <c r="F132" s="206">
        <v>29722.46</v>
      </c>
      <c r="G132" s="206">
        <v>29722.46</v>
      </c>
    </row>
    <row r="133" spans="1:7" x14ac:dyDescent="0.25">
      <c r="A133" s="54" t="s">
        <v>278</v>
      </c>
      <c r="B133" s="54" t="s">
        <v>279</v>
      </c>
      <c r="C133" s="55">
        <v>1562.71</v>
      </c>
      <c r="D133" s="55">
        <v>1340</v>
      </c>
      <c r="E133" s="55">
        <v>2140</v>
      </c>
      <c r="F133" s="206">
        <v>2140</v>
      </c>
      <c r="G133" s="206">
        <v>2140</v>
      </c>
    </row>
    <row r="134" spans="1:7" x14ac:dyDescent="0.25">
      <c r="A134" s="54" t="s">
        <v>280</v>
      </c>
      <c r="B134" s="54" t="s">
        <v>281</v>
      </c>
      <c r="C134" s="55">
        <f>C135+C136</f>
        <v>7521.19</v>
      </c>
      <c r="D134" s="55">
        <f>D135+D136</f>
        <v>7429.06</v>
      </c>
      <c r="E134" s="55">
        <f t="shared" ref="E134:G134" si="40">E135+E136</f>
        <v>9005.5</v>
      </c>
      <c r="F134" s="206">
        <f t="shared" si="40"/>
        <v>9005.5</v>
      </c>
      <c r="G134" s="206">
        <f t="shared" si="40"/>
        <v>9005.5</v>
      </c>
    </row>
    <row r="135" spans="1:7" x14ac:dyDescent="0.25">
      <c r="A135" s="54" t="s">
        <v>282</v>
      </c>
      <c r="B135" s="54" t="s">
        <v>283</v>
      </c>
      <c r="C135" s="55">
        <v>0</v>
      </c>
      <c r="D135" s="55">
        <v>0</v>
      </c>
      <c r="E135" s="55">
        <v>0</v>
      </c>
      <c r="F135" s="206">
        <v>0</v>
      </c>
      <c r="G135" s="206">
        <v>0</v>
      </c>
    </row>
    <row r="136" spans="1:7" x14ac:dyDescent="0.25">
      <c r="A136" s="54" t="s">
        <v>284</v>
      </c>
      <c r="B136" s="54" t="s">
        <v>285</v>
      </c>
      <c r="C136" s="55">
        <v>7521.19</v>
      </c>
      <c r="D136" s="55">
        <v>7429.06</v>
      </c>
      <c r="E136" s="55">
        <v>9005.5</v>
      </c>
      <c r="F136" s="206">
        <v>9005.5</v>
      </c>
      <c r="G136" s="206">
        <v>9005.5</v>
      </c>
    </row>
    <row r="137" spans="1:7" x14ac:dyDescent="0.25">
      <c r="A137" s="54" t="s">
        <v>286</v>
      </c>
      <c r="B137" s="54" t="s">
        <v>287</v>
      </c>
      <c r="C137" s="55">
        <f>C138+C139</f>
        <v>837.77</v>
      </c>
      <c r="D137" s="55">
        <f>D138+D139</f>
        <v>300</v>
      </c>
      <c r="E137" s="55">
        <f>E138+E139</f>
        <v>786.65</v>
      </c>
      <c r="F137" s="206">
        <f t="shared" ref="F137:G137" si="41">F138+F139</f>
        <v>786.65</v>
      </c>
      <c r="G137" s="206">
        <f t="shared" si="41"/>
        <v>786.65</v>
      </c>
    </row>
    <row r="138" spans="1:7" x14ac:dyDescent="0.25">
      <c r="A138" s="54" t="s">
        <v>288</v>
      </c>
      <c r="B138" s="54" t="s">
        <v>289</v>
      </c>
      <c r="C138" s="55">
        <v>837.77</v>
      </c>
      <c r="D138" s="55">
        <v>300</v>
      </c>
      <c r="E138" s="55">
        <v>786.65</v>
      </c>
      <c r="F138" s="206">
        <v>786.65</v>
      </c>
      <c r="G138" s="206">
        <v>786.65</v>
      </c>
    </row>
    <row r="139" spans="1:7" x14ac:dyDescent="0.25">
      <c r="A139" s="54" t="s">
        <v>290</v>
      </c>
      <c r="B139" s="54" t="s">
        <v>291</v>
      </c>
      <c r="C139" s="55">
        <v>0</v>
      </c>
      <c r="D139" s="55">
        <v>0</v>
      </c>
      <c r="E139" s="55">
        <v>0</v>
      </c>
      <c r="F139" s="206">
        <v>0</v>
      </c>
      <c r="G139" s="206">
        <v>0</v>
      </c>
    </row>
    <row r="140" spans="1:7" x14ac:dyDescent="0.25">
      <c r="A140" s="54" t="s">
        <v>292</v>
      </c>
      <c r="B140" s="54" t="s">
        <v>293</v>
      </c>
      <c r="C140" s="55">
        <f>C141</f>
        <v>730.51</v>
      </c>
      <c r="D140" s="55">
        <f>D141</f>
        <v>1000</v>
      </c>
      <c r="E140" s="55">
        <f>E141</f>
        <v>0</v>
      </c>
      <c r="F140" s="206">
        <f t="shared" ref="F140:G140" si="42">F141</f>
        <v>0</v>
      </c>
      <c r="G140" s="206">
        <f t="shared" si="42"/>
        <v>0</v>
      </c>
    </row>
    <row r="141" spans="1:7" x14ac:dyDescent="0.25">
      <c r="A141" s="54" t="s">
        <v>294</v>
      </c>
      <c r="B141" s="54" t="s">
        <v>293</v>
      </c>
      <c r="C141" s="55">
        <v>730.51</v>
      </c>
      <c r="D141" s="55">
        <v>1000</v>
      </c>
      <c r="E141" s="55">
        <v>0</v>
      </c>
      <c r="F141" s="206">
        <v>0</v>
      </c>
      <c r="G141" s="206">
        <v>0</v>
      </c>
    </row>
    <row r="142" spans="1:7" x14ac:dyDescent="0.25">
      <c r="A142" s="54" t="s">
        <v>295</v>
      </c>
      <c r="B142" s="54" t="s">
        <v>296</v>
      </c>
      <c r="C142" s="55">
        <f>C143+C148+C151+C154+C160+C163+C166+C171+C173</f>
        <v>257420.08000000002</v>
      </c>
      <c r="D142" s="55">
        <f>D143+D148+D151+D154+D160+D163+D166+D171+D173</f>
        <v>222000.4</v>
      </c>
      <c r="E142" s="55">
        <f>E143+E148+E151+E154+E160+E163+E166+E171+E173</f>
        <v>272098.23</v>
      </c>
      <c r="F142" s="206">
        <f>F143+F148+F151+F154+F160+F163+F166+F171+F173</f>
        <v>272098.23</v>
      </c>
      <c r="G142" s="206">
        <f>G143+G148+G151+G154+G160+G163+G166+G171+G173</f>
        <v>272098.23</v>
      </c>
    </row>
    <row r="143" spans="1:7" x14ac:dyDescent="0.25">
      <c r="A143" s="54" t="s">
        <v>297</v>
      </c>
      <c r="B143" s="54" t="s">
        <v>298</v>
      </c>
      <c r="C143" s="55">
        <f>C144+C145+C146+C147</f>
        <v>201224.31</v>
      </c>
      <c r="D143" s="55">
        <f>D144+D145+D146+D147</f>
        <v>178323.4</v>
      </c>
      <c r="E143" s="55">
        <f>E144+E145+E146+E147</f>
        <v>216845.94</v>
      </c>
      <c r="F143" s="206">
        <f t="shared" ref="F143:G143" si="43">F144+F145+F146+F147</f>
        <v>216845.94</v>
      </c>
      <c r="G143" s="206">
        <f t="shared" si="43"/>
        <v>216845.94</v>
      </c>
    </row>
    <row r="144" spans="1:7" x14ac:dyDescent="0.25">
      <c r="A144" s="54" t="s">
        <v>299</v>
      </c>
      <c r="B144" s="54" t="s">
        <v>300</v>
      </c>
      <c r="C144" s="55">
        <v>5191.82</v>
      </c>
      <c r="D144" s="55">
        <v>3429</v>
      </c>
      <c r="E144" s="55">
        <v>5129</v>
      </c>
      <c r="F144" s="206">
        <v>5129</v>
      </c>
      <c r="G144" s="206">
        <v>5129</v>
      </c>
    </row>
    <row r="145" spans="1:7" x14ac:dyDescent="0.25">
      <c r="A145" s="54" t="s">
        <v>301</v>
      </c>
      <c r="B145" s="54" t="s">
        <v>302</v>
      </c>
      <c r="C145" s="55">
        <v>0</v>
      </c>
      <c r="D145" s="55">
        <v>0</v>
      </c>
      <c r="E145" s="55">
        <v>0</v>
      </c>
      <c r="F145" s="206">
        <v>0</v>
      </c>
      <c r="G145" s="206">
        <v>0</v>
      </c>
    </row>
    <row r="146" spans="1:7" x14ac:dyDescent="0.25">
      <c r="A146" s="54" t="s">
        <v>303</v>
      </c>
      <c r="B146" s="54" t="s">
        <v>304</v>
      </c>
      <c r="C146" s="55">
        <v>789.82</v>
      </c>
      <c r="D146" s="55">
        <v>599</v>
      </c>
      <c r="E146" s="55">
        <v>799</v>
      </c>
      <c r="F146" s="206">
        <v>799</v>
      </c>
      <c r="G146" s="206">
        <v>799</v>
      </c>
    </row>
    <row r="147" spans="1:7" x14ac:dyDescent="0.25">
      <c r="A147" s="54" t="s">
        <v>305</v>
      </c>
      <c r="B147" s="54" t="s">
        <v>306</v>
      </c>
      <c r="C147" s="55">
        <v>195242.67</v>
      </c>
      <c r="D147" s="55">
        <v>174295.4</v>
      </c>
      <c r="E147" s="55">
        <v>210917.94</v>
      </c>
      <c r="F147" s="206">
        <v>210917.94</v>
      </c>
      <c r="G147" s="206">
        <v>210917.94</v>
      </c>
    </row>
    <row r="148" spans="1:7" x14ac:dyDescent="0.25">
      <c r="A148" s="54" t="s">
        <v>307</v>
      </c>
      <c r="B148" s="54" t="s">
        <v>308</v>
      </c>
      <c r="C148" s="55">
        <f>C149+C150</f>
        <v>25407.97</v>
      </c>
      <c r="D148" s="55">
        <f>D149+D150</f>
        <v>17635</v>
      </c>
      <c r="E148" s="55">
        <f>E149+E150</f>
        <v>20635</v>
      </c>
      <c r="F148" s="206">
        <f t="shared" ref="F148:G148" si="44">F149+F150</f>
        <v>20635</v>
      </c>
      <c r="G148" s="206">
        <f t="shared" si="44"/>
        <v>20635</v>
      </c>
    </row>
    <row r="149" spans="1:7" x14ac:dyDescent="0.25">
      <c r="A149" s="54" t="s">
        <v>309</v>
      </c>
      <c r="B149" s="54" t="s">
        <v>310</v>
      </c>
      <c r="C149" s="55">
        <v>0</v>
      </c>
      <c r="D149" s="55">
        <v>0</v>
      </c>
      <c r="E149" s="55">
        <v>0</v>
      </c>
      <c r="F149" s="206">
        <v>0</v>
      </c>
      <c r="G149" s="206">
        <v>0</v>
      </c>
    </row>
    <row r="150" spans="1:7" x14ac:dyDescent="0.25">
      <c r="A150" s="54" t="s">
        <v>311</v>
      </c>
      <c r="B150" s="54" t="s">
        <v>312</v>
      </c>
      <c r="C150" s="55">
        <v>25407.97</v>
      </c>
      <c r="D150" s="55">
        <v>17635</v>
      </c>
      <c r="E150" s="55">
        <v>20635</v>
      </c>
      <c r="F150" s="206">
        <v>20635</v>
      </c>
      <c r="G150" s="206">
        <v>20635</v>
      </c>
    </row>
    <row r="151" spans="1:7" x14ac:dyDescent="0.25">
      <c r="A151" s="54" t="s">
        <v>313</v>
      </c>
      <c r="B151" s="54" t="s">
        <v>314</v>
      </c>
      <c r="C151" s="55">
        <f>C152+C153</f>
        <v>1034.8800000000001</v>
      </c>
      <c r="D151" s="55">
        <f>D152+D153</f>
        <v>500</v>
      </c>
      <c r="E151" s="55">
        <f>E152+E153</f>
        <v>500</v>
      </c>
      <c r="F151" s="206">
        <f t="shared" ref="F151:G151" si="45">F152+F153</f>
        <v>500</v>
      </c>
      <c r="G151" s="206">
        <f t="shared" si="45"/>
        <v>500</v>
      </c>
    </row>
    <row r="152" spans="1:7" x14ac:dyDescent="0.25">
      <c r="A152" s="54" t="s">
        <v>315</v>
      </c>
      <c r="B152" s="54" t="s">
        <v>316</v>
      </c>
      <c r="C152" s="55">
        <v>780</v>
      </c>
      <c r="D152" s="55">
        <v>0</v>
      </c>
      <c r="E152" s="55">
        <v>0</v>
      </c>
      <c r="F152" s="206">
        <v>0</v>
      </c>
      <c r="G152" s="206">
        <v>0</v>
      </c>
    </row>
    <row r="153" spans="1:7" x14ac:dyDescent="0.25">
      <c r="A153" s="54" t="s">
        <v>317</v>
      </c>
      <c r="B153" s="54" t="s">
        <v>318</v>
      </c>
      <c r="C153" s="55">
        <v>254.88</v>
      </c>
      <c r="D153" s="55">
        <v>500</v>
      </c>
      <c r="E153" s="55">
        <v>500</v>
      </c>
      <c r="F153" s="206">
        <v>500</v>
      </c>
      <c r="G153" s="206">
        <v>500</v>
      </c>
    </row>
    <row r="154" spans="1:7" x14ac:dyDescent="0.25">
      <c r="A154" s="54" t="s">
        <v>319</v>
      </c>
      <c r="B154" s="54" t="s">
        <v>320</v>
      </c>
      <c r="C154" s="55">
        <f>C155+C156+C157+C158+C159</f>
        <v>7235.68</v>
      </c>
      <c r="D154" s="55">
        <f>D155+D156+D157+D158+D159</f>
        <v>5891</v>
      </c>
      <c r="E154" s="55">
        <f>E155+E156+E157+E158+E159</f>
        <v>9286.68</v>
      </c>
      <c r="F154" s="206">
        <f t="shared" ref="F154:G154" si="46">F155+F156+F157+F158+F159</f>
        <v>9286.68</v>
      </c>
      <c r="G154" s="206">
        <f t="shared" si="46"/>
        <v>9286.68</v>
      </c>
    </row>
    <row r="155" spans="1:7" x14ac:dyDescent="0.25">
      <c r="A155" s="54" t="s">
        <v>321</v>
      </c>
      <c r="B155" s="54" t="s">
        <v>322</v>
      </c>
      <c r="C155" s="55">
        <v>4215.3100000000004</v>
      </c>
      <c r="D155" s="55">
        <v>3293</v>
      </c>
      <c r="E155" s="55">
        <v>4793</v>
      </c>
      <c r="F155" s="206">
        <v>4793</v>
      </c>
      <c r="G155" s="206">
        <v>4793</v>
      </c>
    </row>
    <row r="156" spans="1:7" x14ac:dyDescent="0.25">
      <c r="A156" s="54" t="s">
        <v>323</v>
      </c>
      <c r="B156" s="54" t="s">
        <v>324</v>
      </c>
      <c r="C156" s="55">
        <v>2854.04</v>
      </c>
      <c r="D156" s="55">
        <v>2083</v>
      </c>
      <c r="E156" s="55">
        <v>3629</v>
      </c>
      <c r="F156" s="206">
        <v>3629</v>
      </c>
      <c r="G156" s="206">
        <v>3629</v>
      </c>
    </row>
    <row r="157" spans="1:7" x14ac:dyDescent="0.25">
      <c r="A157" s="54" t="s">
        <v>325</v>
      </c>
      <c r="B157" s="54" t="s">
        <v>326</v>
      </c>
      <c r="C157" s="55">
        <v>166.33</v>
      </c>
      <c r="D157" s="55">
        <v>465</v>
      </c>
      <c r="E157" s="55">
        <v>464.62</v>
      </c>
      <c r="F157" s="206">
        <v>464.62</v>
      </c>
      <c r="G157" s="206">
        <v>464.62</v>
      </c>
    </row>
    <row r="158" spans="1:7" x14ac:dyDescent="0.25">
      <c r="A158" s="54" t="s">
        <v>327</v>
      </c>
      <c r="B158" s="54" t="s">
        <v>328</v>
      </c>
      <c r="C158" s="55">
        <v>0</v>
      </c>
      <c r="D158" s="55">
        <v>0</v>
      </c>
      <c r="E158" s="55">
        <v>0</v>
      </c>
      <c r="F158" s="206">
        <v>0</v>
      </c>
      <c r="G158" s="206">
        <v>0</v>
      </c>
    </row>
    <row r="159" spans="1:7" x14ac:dyDescent="0.25">
      <c r="A159" s="54" t="s">
        <v>329</v>
      </c>
      <c r="B159" s="54" t="s">
        <v>330</v>
      </c>
      <c r="C159" s="55">
        <v>0</v>
      </c>
      <c r="D159" s="55">
        <v>50</v>
      </c>
      <c r="E159" s="55">
        <v>400.06</v>
      </c>
      <c r="F159" s="206">
        <v>400.06</v>
      </c>
      <c r="G159" s="206">
        <v>400.06</v>
      </c>
    </row>
    <row r="160" spans="1:7" x14ac:dyDescent="0.25">
      <c r="A160" s="54" t="s">
        <v>331</v>
      </c>
      <c r="B160" s="54" t="s">
        <v>332</v>
      </c>
      <c r="C160" s="55">
        <f>C161+C162</f>
        <v>5228.07</v>
      </c>
      <c r="D160" s="55">
        <f t="shared" ref="D160:G160" si="47">D161+D162</f>
        <v>4778</v>
      </c>
      <c r="E160" s="55">
        <f t="shared" si="47"/>
        <v>7278</v>
      </c>
      <c r="F160" s="206">
        <f t="shared" si="47"/>
        <v>7278</v>
      </c>
      <c r="G160" s="206">
        <f t="shared" si="47"/>
        <v>7278</v>
      </c>
    </row>
    <row r="161" spans="1:7" x14ac:dyDescent="0.25">
      <c r="A161" s="54" t="s">
        <v>333</v>
      </c>
      <c r="B161" s="54" t="s">
        <v>334</v>
      </c>
      <c r="C161" s="55">
        <v>4778.07</v>
      </c>
      <c r="D161" s="55">
        <v>4778</v>
      </c>
      <c r="E161" s="55">
        <v>7278</v>
      </c>
      <c r="F161" s="206">
        <v>7278</v>
      </c>
      <c r="G161" s="206">
        <v>7278</v>
      </c>
    </row>
    <row r="162" spans="1:7" x14ac:dyDescent="0.25">
      <c r="A162" s="59">
        <v>32353</v>
      </c>
      <c r="B162" s="54" t="s">
        <v>559</v>
      </c>
      <c r="C162" s="55">
        <v>450</v>
      </c>
      <c r="D162" s="55">
        <v>0</v>
      </c>
      <c r="E162" s="55">
        <v>0</v>
      </c>
      <c r="F162" s="206">
        <v>0</v>
      </c>
      <c r="G162" s="206">
        <v>0</v>
      </c>
    </row>
    <row r="163" spans="1:7" x14ac:dyDescent="0.25">
      <c r="A163" s="54" t="s">
        <v>335</v>
      </c>
      <c r="B163" s="54" t="s">
        <v>336</v>
      </c>
      <c r="C163" s="55">
        <f>C164+C165</f>
        <v>6292.47</v>
      </c>
      <c r="D163" s="55">
        <f>D164+D165</f>
        <v>3530</v>
      </c>
      <c r="E163" s="55">
        <f>E164+E165</f>
        <v>7450</v>
      </c>
      <c r="F163" s="206">
        <f t="shared" ref="F163:G163" si="48">F164+F165</f>
        <v>7450</v>
      </c>
      <c r="G163" s="206">
        <f t="shared" si="48"/>
        <v>7450</v>
      </c>
    </row>
    <row r="164" spans="1:7" x14ac:dyDescent="0.25">
      <c r="A164" s="54" t="s">
        <v>337</v>
      </c>
      <c r="B164" s="54" t="s">
        <v>338</v>
      </c>
      <c r="C164" s="55">
        <v>6207.47</v>
      </c>
      <c r="D164" s="55">
        <v>3265</v>
      </c>
      <c r="E164" s="55">
        <v>7185</v>
      </c>
      <c r="F164" s="206">
        <v>7185</v>
      </c>
      <c r="G164" s="206">
        <v>7185</v>
      </c>
    </row>
    <row r="165" spans="1:7" x14ac:dyDescent="0.25">
      <c r="A165" s="54" t="s">
        <v>339</v>
      </c>
      <c r="B165" s="54" t="s">
        <v>340</v>
      </c>
      <c r="C165" s="55">
        <v>85</v>
      </c>
      <c r="D165" s="55">
        <v>265</v>
      </c>
      <c r="E165" s="55">
        <v>265</v>
      </c>
      <c r="F165" s="206">
        <v>265</v>
      </c>
      <c r="G165" s="206">
        <v>265</v>
      </c>
    </row>
    <row r="166" spans="1:7" x14ac:dyDescent="0.25">
      <c r="A166" s="54" t="s">
        <v>341</v>
      </c>
      <c r="B166" s="54" t="s">
        <v>342</v>
      </c>
      <c r="C166" s="55">
        <f>C167+C168+C169+C170</f>
        <v>5853.76</v>
      </c>
      <c r="D166" s="55">
        <f>D167+D168+D169+D170</f>
        <v>9279</v>
      </c>
      <c r="E166" s="55">
        <f>E167+E168+E169+E170</f>
        <v>4038.6099999999997</v>
      </c>
      <c r="F166" s="206">
        <f t="shared" ref="F166:G166" si="49">F167+F168+F169+F170</f>
        <v>4038.6099999999997</v>
      </c>
      <c r="G166" s="206">
        <f t="shared" si="49"/>
        <v>4038.6099999999997</v>
      </c>
    </row>
    <row r="167" spans="1:7" x14ac:dyDescent="0.25">
      <c r="A167" s="54" t="s">
        <v>343</v>
      </c>
      <c r="B167" s="54" t="s">
        <v>344</v>
      </c>
      <c r="C167" s="55">
        <v>0</v>
      </c>
      <c r="D167" s="55">
        <v>0</v>
      </c>
      <c r="E167" s="55">
        <v>0</v>
      </c>
      <c r="F167" s="206">
        <v>0</v>
      </c>
      <c r="G167" s="206">
        <v>0</v>
      </c>
    </row>
    <row r="168" spans="1:7" x14ac:dyDescent="0.25">
      <c r="A168" s="54" t="s">
        <v>345</v>
      </c>
      <c r="B168" s="54" t="s">
        <v>346</v>
      </c>
      <c r="C168" s="55">
        <v>5356.04</v>
      </c>
      <c r="D168" s="55">
        <v>8479</v>
      </c>
      <c r="E168" s="55">
        <v>2654</v>
      </c>
      <c r="F168" s="206">
        <v>2654</v>
      </c>
      <c r="G168" s="206">
        <v>2654</v>
      </c>
    </row>
    <row r="169" spans="1:7" x14ac:dyDescent="0.25">
      <c r="A169" s="54" t="s">
        <v>347</v>
      </c>
      <c r="B169" s="54" t="s">
        <v>348</v>
      </c>
      <c r="C169" s="55">
        <v>0</v>
      </c>
      <c r="D169" s="55">
        <v>0</v>
      </c>
      <c r="E169" s="55">
        <v>0</v>
      </c>
      <c r="F169" s="206">
        <v>0</v>
      </c>
      <c r="G169" s="206">
        <v>0</v>
      </c>
    </row>
    <row r="170" spans="1:7" x14ac:dyDescent="0.25">
      <c r="A170" s="54" t="s">
        <v>349</v>
      </c>
      <c r="B170" s="54" t="s">
        <v>350</v>
      </c>
      <c r="C170" s="55">
        <v>497.72</v>
      </c>
      <c r="D170" s="55">
        <v>800</v>
      </c>
      <c r="E170" s="55">
        <v>1384.61</v>
      </c>
      <c r="F170" s="206">
        <v>1384.61</v>
      </c>
      <c r="G170" s="206">
        <v>1384.61</v>
      </c>
    </row>
    <row r="171" spans="1:7" x14ac:dyDescent="0.25">
      <c r="A171" s="54" t="s">
        <v>351</v>
      </c>
      <c r="B171" s="54" t="s">
        <v>352</v>
      </c>
      <c r="C171" s="55">
        <f>C172</f>
        <v>3974.49</v>
      </c>
      <c r="D171" s="55">
        <f>D172</f>
        <v>1664</v>
      </c>
      <c r="E171" s="55">
        <f>E172</f>
        <v>5664</v>
      </c>
      <c r="F171" s="206">
        <f t="shared" ref="F171:G171" si="50">F172</f>
        <v>5664</v>
      </c>
      <c r="G171" s="206">
        <f t="shared" si="50"/>
        <v>5664</v>
      </c>
    </row>
    <row r="172" spans="1:7" x14ac:dyDescent="0.25">
      <c r="A172" s="54" t="s">
        <v>353</v>
      </c>
      <c r="B172" s="54" t="s">
        <v>354</v>
      </c>
      <c r="C172" s="55">
        <v>3974.49</v>
      </c>
      <c r="D172" s="55">
        <v>1664</v>
      </c>
      <c r="E172" s="55">
        <v>5664</v>
      </c>
      <c r="F172" s="206">
        <v>5664</v>
      </c>
      <c r="G172" s="206">
        <v>5664</v>
      </c>
    </row>
    <row r="173" spans="1:7" x14ac:dyDescent="0.25">
      <c r="A173" s="54" t="s">
        <v>355</v>
      </c>
      <c r="B173" s="54" t="s">
        <v>356</v>
      </c>
      <c r="C173" s="55">
        <f>C174+C175</f>
        <v>1168.45</v>
      </c>
      <c r="D173" s="55">
        <f>D174+D175</f>
        <v>400</v>
      </c>
      <c r="E173" s="55">
        <f>E174+E175</f>
        <v>400</v>
      </c>
      <c r="F173" s="206">
        <f t="shared" ref="F173:G173" si="51">F174+F175</f>
        <v>400</v>
      </c>
      <c r="G173" s="206">
        <f t="shared" si="51"/>
        <v>400</v>
      </c>
    </row>
    <row r="174" spans="1:7" x14ac:dyDescent="0.25">
      <c r="A174" s="54" t="s">
        <v>357</v>
      </c>
      <c r="B174" s="54" t="s">
        <v>358</v>
      </c>
      <c r="C174" s="55">
        <v>814.6</v>
      </c>
      <c r="D174" s="55">
        <v>300</v>
      </c>
      <c r="E174" s="55">
        <v>300</v>
      </c>
      <c r="F174" s="206">
        <v>300</v>
      </c>
      <c r="G174" s="206">
        <v>300</v>
      </c>
    </row>
    <row r="175" spans="1:7" x14ac:dyDescent="0.25">
      <c r="A175" s="54" t="s">
        <v>359</v>
      </c>
      <c r="B175" s="54" t="s">
        <v>360</v>
      </c>
      <c r="C175" s="55">
        <v>353.85</v>
      </c>
      <c r="D175" s="55">
        <v>100</v>
      </c>
      <c r="E175" s="55">
        <v>100</v>
      </c>
      <c r="F175" s="206">
        <v>100</v>
      </c>
      <c r="G175" s="206">
        <v>100</v>
      </c>
    </row>
    <row r="176" spans="1:7" x14ac:dyDescent="0.25">
      <c r="A176" s="54" t="s">
        <v>361</v>
      </c>
      <c r="B176" s="54" t="s">
        <v>362</v>
      </c>
      <c r="C176" s="55">
        <f>C177</f>
        <v>0</v>
      </c>
      <c r="D176" s="55">
        <f>D177</f>
        <v>0</v>
      </c>
      <c r="E176" s="55">
        <f>E177</f>
        <v>0</v>
      </c>
      <c r="F176" s="206">
        <v>0</v>
      </c>
      <c r="G176" s="206">
        <v>0</v>
      </c>
    </row>
    <row r="177" spans="1:7" x14ac:dyDescent="0.25">
      <c r="A177" s="54" t="s">
        <v>363</v>
      </c>
      <c r="B177" s="54" t="s">
        <v>362</v>
      </c>
      <c r="C177" s="55">
        <f>C178+C179</f>
        <v>0</v>
      </c>
      <c r="D177" s="55">
        <f>D178+D179</f>
        <v>0</v>
      </c>
      <c r="E177" s="55">
        <f>E178+E179</f>
        <v>0</v>
      </c>
      <c r="F177" s="206">
        <v>0</v>
      </c>
      <c r="G177" s="206">
        <v>0</v>
      </c>
    </row>
    <row r="178" spans="1:7" x14ac:dyDescent="0.25">
      <c r="A178" s="54" t="s">
        <v>364</v>
      </c>
      <c r="B178" s="54" t="s">
        <v>365</v>
      </c>
      <c r="C178" s="55">
        <v>0</v>
      </c>
      <c r="D178" s="55">
        <v>0</v>
      </c>
      <c r="E178" s="55">
        <v>0</v>
      </c>
      <c r="F178" s="206">
        <v>0</v>
      </c>
      <c r="G178" s="206">
        <v>0</v>
      </c>
    </row>
    <row r="179" spans="1:7" x14ac:dyDescent="0.25">
      <c r="A179" s="54" t="s">
        <v>366</v>
      </c>
      <c r="B179" s="54" t="s">
        <v>367</v>
      </c>
      <c r="C179" s="55">
        <v>0</v>
      </c>
      <c r="D179" s="55">
        <v>0</v>
      </c>
      <c r="E179" s="55">
        <v>0</v>
      </c>
      <c r="F179" s="206">
        <v>0</v>
      </c>
      <c r="G179" s="206">
        <v>0</v>
      </c>
    </row>
    <row r="180" spans="1:7" x14ac:dyDescent="0.25">
      <c r="A180" s="54" t="s">
        <v>368</v>
      </c>
      <c r="B180" s="54" t="s">
        <v>369</v>
      </c>
      <c r="C180" s="55">
        <f>C181+C186+C188+C190+C196+C198</f>
        <v>27365.18</v>
      </c>
      <c r="D180" s="55">
        <f>D181+D186+D188+D190+D196+D198</f>
        <v>28238.85</v>
      </c>
      <c r="E180" s="55">
        <f>E181+E186+E188+E190+E196+E198</f>
        <v>31319.65</v>
      </c>
      <c r="F180" s="206">
        <f t="shared" ref="F180:G180" si="52">F181+F186+F188+F190+F196+F198</f>
        <v>31319.65</v>
      </c>
      <c r="G180" s="206">
        <f t="shared" si="52"/>
        <v>31319.65</v>
      </c>
    </row>
    <row r="181" spans="1:7" x14ac:dyDescent="0.25">
      <c r="A181" s="54" t="s">
        <v>370</v>
      </c>
      <c r="B181" s="54" t="s">
        <v>371</v>
      </c>
      <c r="C181" s="55">
        <f>C182+C183+C184+C185</f>
        <v>9306.99</v>
      </c>
      <c r="D181" s="55">
        <f>D182+D183+D184+D185</f>
        <v>6624</v>
      </c>
      <c r="E181" s="55">
        <f>E182+E183+E184+E185</f>
        <v>13811.51</v>
      </c>
      <c r="F181" s="206">
        <f t="shared" ref="F181:G181" si="53">F182+F183+F184+F185</f>
        <v>13811.51</v>
      </c>
      <c r="G181" s="206">
        <f t="shared" si="53"/>
        <v>13811.51</v>
      </c>
    </row>
    <row r="182" spans="1:7" x14ac:dyDescent="0.25">
      <c r="A182" s="54" t="s">
        <v>372</v>
      </c>
      <c r="B182" s="54" t="s">
        <v>373</v>
      </c>
      <c r="C182" s="55">
        <v>1249.32</v>
      </c>
      <c r="D182" s="55">
        <v>1050</v>
      </c>
      <c r="E182" s="55">
        <v>1274.2</v>
      </c>
      <c r="F182" s="206">
        <v>1274.2</v>
      </c>
      <c r="G182" s="206">
        <v>1274.2</v>
      </c>
    </row>
    <row r="183" spans="1:7" x14ac:dyDescent="0.25">
      <c r="A183" s="54" t="s">
        <v>374</v>
      </c>
      <c r="B183" s="54" t="s">
        <v>375</v>
      </c>
      <c r="C183" s="55">
        <v>5543.58</v>
      </c>
      <c r="D183" s="55">
        <v>2215</v>
      </c>
      <c r="E183" s="55">
        <v>9028.31</v>
      </c>
      <c r="F183" s="206">
        <v>9028.31</v>
      </c>
      <c r="G183" s="206">
        <v>9028.31</v>
      </c>
    </row>
    <row r="184" spans="1:7" x14ac:dyDescent="0.25">
      <c r="A184" s="54" t="s">
        <v>376</v>
      </c>
      <c r="B184" s="54" t="s">
        <v>377</v>
      </c>
      <c r="C184" s="55">
        <v>2514.09</v>
      </c>
      <c r="D184" s="55">
        <v>3359</v>
      </c>
      <c r="E184" s="55">
        <v>3509</v>
      </c>
      <c r="F184" s="206">
        <v>3509</v>
      </c>
      <c r="G184" s="206">
        <v>3509</v>
      </c>
    </row>
    <row r="185" spans="1:7" x14ac:dyDescent="0.25">
      <c r="A185" s="59">
        <v>32924</v>
      </c>
      <c r="B185" s="54" t="s">
        <v>378</v>
      </c>
      <c r="C185" s="55">
        <v>0</v>
      </c>
      <c r="D185" s="55">
        <v>0</v>
      </c>
      <c r="E185" s="55">
        <v>0</v>
      </c>
      <c r="F185" s="206">
        <v>0</v>
      </c>
      <c r="G185" s="206">
        <v>0</v>
      </c>
    </row>
    <row r="186" spans="1:7" x14ac:dyDescent="0.25">
      <c r="A186" s="54" t="s">
        <v>379</v>
      </c>
      <c r="B186" s="54" t="s">
        <v>380</v>
      </c>
      <c r="C186" s="55">
        <f>C187</f>
        <v>1085.04</v>
      </c>
      <c r="D186" s="55">
        <f>D187</f>
        <v>1658</v>
      </c>
      <c r="E186" s="55">
        <f>E187</f>
        <v>1260</v>
      </c>
      <c r="F186" s="206">
        <f t="shared" ref="F186:G186" si="54">F187</f>
        <v>1260</v>
      </c>
      <c r="G186" s="206">
        <f t="shared" si="54"/>
        <v>1260</v>
      </c>
    </row>
    <row r="187" spans="1:7" x14ac:dyDescent="0.25">
      <c r="A187" s="54" t="s">
        <v>381</v>
      </c>
      <c r="B187" s="54" t="s">
        <v>380</v>
      </c>
      <c r="C187" s="55">
        <v>1085.04</v>
      </c>
      <c r="D187" s="55">
        <v>1658</v>
      </c>
      <c r="E187" s="55">
        <v>1260</v>
      </c>
      <c r="F187" s="206">
        <v>1260</v>
      </c>
      <c r="G187" s="206">
        <v>1260</v>
      </c>
    </row>
    <row r="188" spans="1:7" x14ac:dyDescent="0.25">
      <c r="A188" s="54" t="s">
        <v>382</v>
      </c>
      <c r="B188" s="54" t="s">
        <v>383</v>
      </c>
      <c r="C188" s="55">
        <f>C189</f>
        <v>732.36</v>
      </c>
      <c r="D188" s="55">
        <f>D189</f>
        <v>633</v>
      </c>
      <c r="E188" s="55">
        <f>E189</f>
        <v>1048</v>
      </c>
      <c r="F188" s="206">
        <f t="shared" ref="F188:G188" si="55">F189</f>
        <v>1048</v>
      </c>
      <c r="G188" s="206">
        <f t="shared" si="55"/>
        <v>1048</v>
      </c>
    </row>
    <row r="189" spans="1:7" x14ac:dyDescent="0.25">
      <c r="A189" s="54" t="s">
        <v>384</v>
      </c>
      <c r="B189" s="54" t="s">
        <v>385</v>
      </c>
      <c r="C189" s="55">
        <v>732.36</v>
      </c>
      <c r="D189" s="55">
        <v>633</v>
      </c>
      <c r="E189" s="55">
        <v>1048</v>
      </c>
      <c r="F189" s="206">
        <v>1048</v>
      </c>
      <c r="G189" s="206">
        <v>1048</v>
      </c>
    </row>
    <row r="190" spans="1:7" x14ac:dyDescent="0.25">
      <c r="A190" s="54" t="s">
        <v>386</v>
      </c>
      <c r="B190" s="54" t="s">
        <v>387</v>
      </c>
      <c r="C190" s="55">
        <f>C191+C194+C195+C193+C192</f>
        <v>6191.3</v>
      </c>
      <c r="D190" s="55">
        <f t="shared" ref="D190:G190" si="56">D191+D194+D195+D193+D192</f>
        <v>6849</v>
      </c>
      <c r="E190" s="55">
        <f t="shared" si="56"/>
        <v>8041.42</v>
      </c>
      <c r="F190" s="206">
        <f t="shared" si="56"/>
        <v>8041.42</v>
      </c>
      <c r="G190" s="206">
        <f t="shared" si="56"/>
        <v>8041.42</v>
      </c>
    </row>
    <row r="191" spans="1:7" x14ac:dyDescent="0.25">
      <c r="A191" s="54" t="s">
        <v>388</v>
      </c>
      <c r="B191" s="54" t="s">
        <v>389</v>
      </c>
      <c r="C191" s="55">
        <v>182.51</v>
      </c>
      <c r="D191" s="55">
        <v>199</v>
      </c>
      <c r="E191" s="55">
        <v>536.62</v>
      </c>
      <c r="F191" s="206">
        <v>536.62</v>
      </c>
      <c r="G191" s="206">
        <v>536.62</v>
      </c>
    </row>
    <row r="192" spans="1:7" x14ac:dyDescent="0.25">
      <c r="A192" s="59">
        <v>32953</v>
      </c>
      <c r="B192" s="54" t="s">
        <v>560</v>
      </c>
      <c r="C192" s="55">
        <v>0</v>
      </c>
      <c r="D192" s="55">
        <v>0</v>
      </c>
      <c r="E192" s="55">
        <v>0</v>
      </c>
      <c r="F192" s="206">
        <v>0</v>
      </c>
      <c r="G192" s="206">
        <v>0</v>
      </c>
    </row>
    <row r="193" spans="1:7" x14ac:dyDescent="0.25">
      <c r="A193" s="59">
        <v>32954</v>
      </c>
      <c r="B193" s="54" t="s">
        <v>390</v>
      </c>
      <c r="C193" s="55">
        <v>132.69999999999999</v>
      </c>
      <c r="D193" s="55">
        <v>0</v>
      </c>
      <c r="E193" s="55">
        <v>0</v>
      </c>
      <c r="F193" s="206">
        <v>0</v>
      </c>
      <c r="G193" s="206">
        <v>0</v>
      </c>
    </row>
    <row r="194" spans="1:7" x14ac:dyDescent="0.25">
      <c r="A194" s="54" t="s">
        <v>391</v>
      </c>
      <c r="B194" s="54" t="s">
        <v>392</v>
      </c>
      <c r="C194" s="55">
        <v>5796</v>
      </c>
      <c r="D194" s="55">
        <v>6500</v>
      </c>
      <c r="E194" s="55">
        <v>6984</v>
      </c>
      <c r="F194" s="206">
        <v>6984</v>
      </c>
      <c r="G194" s="206">
        <v>6984</v>
      </c>
    </row>
    <row r="195" spans="1:7" x14ac:dyDescent="0.25">
      <c r="A195" s="54" t="s">
        <v>393</v>
      </c>
      <c r="B195" s="54" t="s">
        <v>390</v>
      </c>
      <c r="C195" s="55">
        <v>80.09</v>
      </c>
      <c r="D195" s="55">
        <v>150</v>
      </c>
      <c r="E195" s="55">
        <v>520.79999999999995</v>
      </c>
      <c r="F195" s="206">
        <v>520.79999999999995</v>
      </c>
      <c r="G195" s="206">
        <v>520.79999999999995</v>
      </c>
    </row>
    <row r="196" spans="1:7" x14ac:dyDescent="0.25">
      <c r="A196" s="54" t="s">
        <v>394</v>
      </c>
      <c r="B196" s="54" t="s">
        <v>395</v>
      </c>
      <c r="C196" s="55">
        <f>C197</f>
        <v>5648.59</v>
      </c>
      <c r="D196" s="55">
        <f>D197</f>
        <v>11147.85</v>
      </c>
      <c r="E196" s="55">
        <f>E197</f>
        <v>1999.54</v>
      </c>
      <c r="F196" s="206">
        <f t="shared" ref="F196:G196" si="57">F197</f>
        <v>1999.54</v>
      </c>
      <c r="G196" s="206">
        <f t="shared" si="57"/>
        <v>1999.54</v>
      </c>
    </row>
    <row r="197" spans="1:7" x14ac:dyDescent="0.25">
      <c r="A197" s="54" t="s">
        <v>396</v>
      </c>
      <c r="B197" s="54" t="s">
        <v>395</v>
      </c>
      <c r="C197" s="55">
        <v>5648.59</v>
      </c>
      <c r="D197" s="55">
        <v>11147.85</v>
      </c>
      <c r="E197" s="55">
        <v>1999.54</v>
      </c>
      <c r="F197" s="206">
        <v>1999.54</v>
      </c>
      <c r="G197" s="206">
        <v>1999.54</v>
      </c>
    </row>
    <row r="198" spans="1:7" x14ac:dyDescent="0.25">
      <c r="A198" s="54" t="s">
        <v>397</v>
      </c>
      <c r="B198" s="54" t="s">
        <v>369</v>
      </c>
      <c r="C198" s="55">
        <f>C199+C200</f>
        <v>4400.9000000000005</v>
      </c>
      <c r="D198" s="55">
        <f>D199+D200</f>
        <v>1327</v>
      </c>
      <c r="E198" s="55">
        <f>E199+E200</f>
        <v>5159.18</v>
      </c>
      <c r="F198" s="206">
        <f t="shared" ref="F198:G198" si="58">F199+F200</f>
        <v>5159.18</v>
      </c>
      <c r="G198" s="206">
        <f t="shared" si="58"/>
        <v>5159.18</v>
      </c>
    </row>
    <row r="199" spans="1:7" x14ac:dyDescent="0.25">
      <c r="A199" s="54" t="s">
        <v>398</v>
      </c>
      <c r="B199" s="54" t="s">
        <v>399</v>
      </c>
      <c r="C199" s="55">
        <v>93.27</v>
      </c>
      <c r="D199" s="55">
        <v>0</v>
      </c>
      <c r="E199" s="55">
        <v>0</v>
      </c>
      <c r="F199" s="206">
        <v>0</v>
      </c>
      <c r="G199" s="206">
        <v>0</v>
      </c>
    </row>
    <row r="200" spans="1:7" x14ac:dyDescent="0.25">
      <c r="A200" s="54" t="s">
        <v>400</v>
      </c>
      <c r="B200" s="54" t="s">
        <v>369</v>
      </c>
      <c r="C200" s="55">
        <v>4307.63</v>
      </c>
      <c r="D200" s="55">
        <v>1327</v>
      </c>
      <c r="E200" s="55">
        <v>5159.18</v>
      </c>
      <c r="F200" s="206">
        <v>5159.18</v>
      </c>
      <c r="G200" s="206">
        <v>5159.18</v>
      </c>
    </row>
    <row r="201" spans="1:7" x14ac:dyDescent="0.25">
      <c r="A201" s="51" t="s">
        <v>401</v>
      </c>
      <c r="B201" s="51" t="s">
        <v>402</v>
      </c>
      <c r="C201" s="61">
        <f>C202+C205</f>
        <v>5410.68</v>
      </c>
      <c r="D201" s="61">
        <f>D202+D205</f>
        <v>15946.189999999999</v>
      </c>
      <c r="E201" s="61">
        <f>E202+E205</f>
        <v>5684.8600000000006</v>
      </c>
      <c r="F201" s="197">
        <f t="shared" ref="F201:G201" si="59">F202+F205</f>
        <v>5004.1900000000005</v>
      </c>
      <c r="G201" s="197">
        <f t="shared" si="59"/>
        <v>5004.1900000000005</v>
      </c>
    </row>
    <row r="202" spans="1:7" x14ac:dyDescent="0.25">
      <c r="A202" s="54" t="s">
        <v>403</v>
      </c>
      <c r="B202" s="54" t="s">
        <v>404</v>
      </c>
      <c r="C202" s="55">
        <f t="shared" ref="C202:G203" si="60">C203</f>
        <v>601.08000000000004</v>
      </c>
      <c r="D202" s="55">
        <f t="shared" si="60"/>
        <v>877.54</v>
      </c>
      <c r="E202" s="55">
        <f t="shared" si="60"/>
        <v>680.67</v>
      </c>
      <c r="F202" s="206">
        <f t="shared" si="60"/>
        <v>0</v>
      </c>
      <c r="G202" s="206">
        <f t="shared" si="60"/>
        <v>0</v>
      </c>
    </row>
    <row r="203" spans="1:7" x14ac:dyDescent="0.25">
      <c r="A203" s="54" t="s">
        <v>405</v>
      </c>
      <c r="B203" s="54" t="s">
        <v>406</v>
      </c>
      <c r="C203" s="55">
        <f t="shared" si="60"/>
        <v>601.08000000000004</v>
      </c>
      <c r="D203" s="55">
        <f t="shared" si="60"/>
        <v>877.54</v>
      </c>
      <c r="E203" s="55">
        <f t="shared" si="60"/>
        <v>680.67</v>
      </c>
      <c r="F203" s="206">
        <f t="shared" si="60"/>
        <v>0</v>
      </c>
      <c r="G203" s="206">
        <f t="shared" si="60"/>
        <v>0</v>
      </c>
    </row>
    <row r="204" spans="1:7" x14ac:dyDescent="0.25">
      <c r="A204" s="54" t="s">
        <v>407</v>
      </c>
      <c r="B204" s="54" t="s">
        <v>408</v>
      </c>
      <c r="C204" s="55">
        <v>601.08000000000004</v>
      </c>
      <c r="D204" s="55">
        <v>877.54</v>
      </c>
      <c r="E204" s="55">
        <v>680.67</v>
      </c>
      <c r="F204" s="206">
        <v>0</v>
      </c>
      <c r="G204" s="206">
        <v>0</v>
      </c>
    </row>
    <row r="205" spans="1:7" x14ac:dyDescent="0.25">
      <c r="A205" s="54" t="s">
        <v>409</v>
      </c>
      <c r="B205" s="54" t="s">
        <v>410</v>
      </c>
      <c r="C205" s="55">
        <f>C206+C208</f>
        <v>4809.6000000000004</v>
      </c>
      <c r="D205" s="55">
        <f>D206+D208</f>
        <v>15068.65</v>
      </c>
      <c r="E205" s="55">
        <f>E206+E208</f>
        <v>5004.1900000000005</v>
      </c>
      <c r="F205" s="206">
        <f t="shared" ref="F205:G205" si="61">F206+F208</f>
        <v>5004.1900000000005</v>
      </c>
      <c r="G205" s="206">
        <f t="shared" si="61"/>
        <v>5004.1900000000005</v>
      </c>
    </row>
    <row r="206" spans="1:7" x14ac:dyDescent="0.25">
      <c r="A206" s="54" t="s">
        <v>411</v>
      </c>
      <c r="B206" s="54" t="s">
        <v>412</v>
      </c>
      <c r="C206" s="55">
        <f>C207</f>
        <v>1296.71</v>
      </c>
      <c r="D206" s="55">
        <f t="shared" ref="D206:G206" si="62">D207</f>
        <v>1132</v>
      </c>
      <c r="E206" s="55">
        <f t="shared" si="62"/>
        <v>1432</v>
      </c>
      <c r="F206" s="206">
        <f t="shared" si="62"/>
        <v>1432</v>
      </c>
      <c r="G206" s="206">
        <f t="shared" si="62"/>
        <v>1432</v>
      </c>
    </row>
    <row r="207" spans="1:7" x14ac:dyDescent="0.25">
      <c r="A207" s="54" t="s">
        <v>413</v>
      </c>
      <c r="B207" s="54" t="s">
        <v>414</v>
      </c>
      <c r="C207" s="55">
        <v>1296.71</v>
      </c>
      <c r="D207" s="55">
        <v>1132</v>
      </c>
      <c r="E207" s="55">
        <v>1432</v>
      </c>
      <c r="F207" s="206">
        <v>1432</v>
      </c>
      <c r="G207" s="206">
        <v>1432</v>
      </c>
    </row>
    <row r="208" spans="1:7" x14ac:dyDescent="0.25">
      <c r="A208" s="54" t="s">
        <v>415</v>
      </c>
      <c r="B208" s="54" t="s">
        <v>416</v>
      </c>
      <c r="C208" s="55">
        <f>C209+C210+C211+C212</f>
        <v>3512.8900000000003</v>
      </c>
      <c r="D208" s="55">
        <f>D209+D210+D211+D212</f>
        <v>13936.65</v>
      </c>
      <c r="E208" s="55">
        <f>E209+E210+E211+E212</f>
        <v>3572.19</v>
      </c>
      <c r="F208" s="206">
        <f t="shared" ref="F208:G208" si="63">F209+F210+F211+F212</f>
        <v>3572.19</v>
      </c>
      <c r="G208" s="206">
        <f t="shared" si="63"/>
        <v>3572.19</v>
      </c>
    </row>
    <row r="209" spans="1:7" x14ac:dyDescent="0.25">
      <c r="A209" s="54" t="s">
        <v>417</v>
      </c>
      <c r="B209" s="54" t="s">
        <v>418</v>
      </c>
      <c r="C209" s="55">
        <v>41.01</v>
      </c>
      <c r="D209" s="55">
        <v>0</v>
      </c>
      <c r="E209" s="55">
        <v>0</v>
      </c>
      <c r="F209" s="206">
        <v>0</v>
      </c>
      <c r="G209" s="206">
        <v>0</v>
      </c>
    </row>
    <row r="210" spans="1:7" x14ac:dyDescent="0.25">
      <c r="A210" s="54" t="s">
        <v>419</v>
      </c>
      <c r="B210" s="54" t="s">
        <v>420</v>
      </c>
      <c r="C210" s="55">
        <v>579.53</v>
      </c>
      <c r="D210" s="55">
        <v>0</v>
      </c>
      <c r="E210" s="55">
        <v>0</v>
      </c>
      <c r="F210" s="206">
        <v>0</v>
      </c>
      <c r="G210" s="206">
        <v>0</v>
      </c>
    </row>
    <row r="211" spans="1:7" x14ac:dyDescent="0.25">
      <c r="A211" s="54" t="s">
        <v>421</v>
      </c>
      <c r="B211" s="54" t="s">
        <v>422</v>
      </c>
      <c r="C211" s="55">
        <v>70.45</v>
      </c>
      <c r="D211" s="55">
        <v>13936.65</v>
      </c>
      <c r="E211" s="55">
        <v>3572.19</v>
      </c>
      <c r="F211" s="206">
        <v>3572.19</v>
      </c>
      <c r="G211" s="206">
        <v>3572.19</v>
      </c>
    </row>
    <row r="212" spans="1:7" x14ac:dyDescent="0.25">
      <c r="A212" s="54" t="s">
        <v>423</v>
      </c>
      <c r="B212" s="54" t="s">
        <v>424</v>
      </c>
      <c r="C212" s="55">
        <v>2821.9</v>
      </c>
      <c r="D212" s="55">
        <v>0</v>
      </c>
      <c r="E212" s="55">
        <v>0</v>
      </c>
      <c r="F212" s="206">
        <v>0</v>
      </c>
      <c r="G212" s="206">
        <v>0</v>
      </c>
    </row>
    <row r="213" spans="1:7" x14ac:dyDescent="0.25">
      <c r="A213" s="51" t="s">
        <v>425</v>
      </c>
      <c r="B213" s="51" t="s">
        <v>426</v>
      </c>
      <c r="C213" s="61">
        <f t="shared" ref="C213:D215" si="64">C214</f>
        <v>0</v>
      </c>
      <c r="D213" s="61">
        <f t="shared" si="64"/>
        <v>1500</v>
      </c>
      <c r="E213" s="61">
        <f>E214</f>
        <v>1500</v>
      </c>
      <c r="F213" s="197">
        <f t="shared" ref="F213:G213" si="65">F214</f>
        <v>1500</v>
      </c>
      <c r="G213" s="197">
        <f t="shared" si="65"/>
        <v>1500</v>
      </c>
    </row>
    <row r="214" spans="1:7" x14ac:dyDescent="0.25">
      <c r="A214" s="58" t="s">
        <v>427</v>
      </c>
      <c r="B214" s="58" t="s">
        <v>135</v>
      </c>
      <c r="C214" s="55">
        <f t="shared" si="64"/>
        <v>0</v>
      </c>
      <c r="D214" s="55">
        <f t="shared" si="64"/>
        <v>1500</v>
      </c>
      <c r="E214" s="55">
        <f>E215</f>
        <v>1500</v>
      </c>
      <c r="F214" s="206">
        <f>F215</f>
        <v>1500</v>
      </c>
      <c r="G214" s="206">
        <f>G215</f>
        <v>1500</v>
      </c>
    </row>
    <row r="215" spans="1:7" x14ac:dyDescent="0.25">
      <c r="A215" s="58" t="s">
        <v>428</v>
      </c>
      <c r="B215" s="58" t="s">
        <v>429</v>
      </c>
      <c r="C215" s="55">
        <f t="shared" si="64"/>
        <v>0</v>
      </c>
      <c r="D215" s="55">
        <f t="shared" si="64"/>
        <v>1500</v>
      </c>
      <c r="E215" s="55">
        <f>E216</f>
        <v>1500</v>
      </c>
      <c r="F215" s="206">
        <f>F216</f>
        <v>1500</v>
      </c>
      <c r="G215" s="206">
        <f>G216</f>
        <v>1500</v>
      </c>
    </row>
    <row r="216" spans="1:7" x14ac:dyDescent="0.25">
      <c r="A216" s="58" t="s">
        <v>430</v>
      </c>
      <c r="B216" s="58" t="s">
        <v>431</v>
      </c>
      <c r="C216" s="55">
        <v>0</v>
      </c>
      <c r="D216" s="55">
        <v>1500</v>
      </c>
      <c r="E216" s="55">
        <v>1500</v>
      </c>
      <c r="F216" s="206">
        <v>1500</v>
      </c>
      <c r="G216" s="206">
        <v>1500</v>
      </c>
    </row>
    <row r="217" spans="1:7" x14ac:dyDescent="0.25">
      <c r="A217" s="155" t="s">
        <v>432</v>
      </c>
      <c r="B217" s="155" t="s">
        <v>433</v>
      </c>
      <c r="C217" s="156">
        <f>C218+C222+C250</f>
        <v>30879.060000000005</v>
      </c>
      <c r="D217" s="156">
        <f>D218+D222+D250</f>
        <v>1527594</v>
      </c>
      <c r="E217" s="156">
        <f>E218+E222+E250</f>
        <v>62150</v>
      </c>
      <c r="F217" s="156">
        <f t="shared" ref="F217:G217" si="66">F218+F222+F250</f>
        <v>61486</v>
      </c>
      <c r="G217" s="156">
        <f t="shared" si="66"/>
        <v>61486</v>
      </c>
    </row>
    <row r="218" spans="1:7" x14ac:dyDescent="0.25">
      <c r="A218" s="158">
        <v>41</v>
      </c>
      <c r="B218" s="51" t="s">
        <v>6</v>
      </c>
      <c r="C218" s="105">
        <f t="shared" ref="C218:G220" si="67">C219</f>
        <v>545</v>
      </c>
      <c r="D218" s="105">
        <f t="shared" si="67"/>
        <v>545</v>
      </c>
      <c r="E218" s="105">
        <f t="shared" si="67"/>
        <v>545</v>
      </c>
      <c r="F218" s="81">
        <f t="shared" si="67"/>
        <v>545</v>
      </c>
      <c r="G218" s="81">
        <f t="shared" si="67"/>
        <v>545</v>
      </c>
    </row>
    <row r="219" spans="1:7" x14ac:dyDescent="0.25">
      <c r="A219" s="57">
        <v>412</v>
      </c>
      <c r="B219" s="54" t="s">
        <v>434</v>
      </c>
      <c r="C219" s="100">
        <f t="shared" si="67"/>
        <v>545</v>
      </c>
      <c r="D219" s="100">
        <f t="shared" si="67"/>
        <v>545</v>
      </c>
      <c r="E219" s="100">
        <f t="shared" si="67"/>
        <v>545</v>
      </c>
      <c r="F219" s="109">
        <f t="shared" si="67"/>
        <v>545</v>
      </c>
      <c r="G219" s="109">
        <f t="shared" si="67"/>
        <v>545</v>
      </c>
    </row>
    <row r="220" spans="1:7" x14ac:dyDescent="0.25">
      <c r="A220" s="57">
        <v>4123</v>
      </c>
      <c r="B220" s="54" t="s">
        <v>434</v>
      </c>
      <c r="C220" s="100">
        <f t="shared" si="67"/>
        <v>545</v>
      </c>
      <c r="D220" s="100">
        <f t="shared" si="67"/>
        <v>545</v>
      </c>
      <c r="E220" s="100">
        <f>E221</f>
        <v>545</v>
      </c>
      <c r="F220" s="109">
        <f t="shared" si="67"/>
        <v>545</v>
      </c>
      <c r="G220" s="109">
        <f t="shared" si="67"/>
        <v>545</v>
      </c>
    </row>
    <row r="221" spans="1:7" x14ac:dyDescent="0.25">
      <c r="A221" s="57">
        <v>41231</v>
      </c>
      <c r="B221" s="54" t="s">
        <v>435</v>
      </c>
      <c r="C221" s="100">
        <v>545</v>
      </c>
      <c r="D221" s="100">
        <v>545</v>
      </c>
      <c r="E221" s="100">
        <v>545</v>
      </c>
      <c r="F221" s="109">
        <v>545</v>
      </c>
      <c r="G221" s="109">
        <v>545</v>
      </c>
    </row>
    <row r="222" spans="1:7" x14ac:dyDescent="0.25">
      <c r="A222" s="159" t="s">
        <v>436</v>
      </c>
      <c r="B222" s="159" t="s">
        <v>437</v>
      </c>
      <c r="C222" s="105">
        <f>C223+C226+C241+C244+C247</f>
        <v>25299.060000000005</v>
      </c>
      <c r="D222" s="105">
        <f>D223+D226+D241+D244+D247</f>
        <v>57049</v>
      </c>
      <c r="E222" s="105">
        <f>E223+E226+E241+E244+E247</f>
        <v>61605</v>
      </c>
      <c r="F222" s="81">
        <f t="shared" ref="F222:G222" si="68">F223+F226+F241+F244+F247</f>
        <v>60941</v>
      </c>
      <c r="G222" s="81">
        <f t="shared" si="68"/>
        <v>60941</v>
      </c>
    </row>
    <row r="223" spans="1:7" x14ac:dyDescent="0.25">
      <c r="A223" t="s">
        <v>438</v>
      </c>
      <c r="B223" t="s">
        <v>439</v>
      </c>
      <c r="C223" s="100">
        <f t="shared" ref="C223:G224" si="69">C224</f>
        <v>0</v>
      </c>
      <c r="D223" s="100">
        <f t="shared" si="69"/>
        <v>21101.759999999998</v>
      </c>
      <c r="E223" s="100">
        <f t="shared" si="69"/>
        <v>26400</v>
      </c>
      <c r="F223" s="109">
        <f t="shared" si="69"/>
        <v>26400</v>
      </c>
      <c r="G223" s="109">
        <f t="shared" si="69"/>
        <v>26400</v>
      </c>
    </row>
    <row r="224" spans="1:7" x14ac:dyDescent="0.25">
      <c r="A224" t="s">
        <v>440</v>
      </c>
      <c r="B224" t="s">
        <v>441</v>
      </c>
      <c r="C224" s="100">
        <f t="shared" si="69"/>
        <v>0</v>
      </c>
      <c r="D224" s="100">
        <f t="shared" si="69"/>
        <v>21101.759999999998</v>
      </c>
      <c r="E224" s="100">
        <f t="shared" si="69"/>
        <v>26400</v>
      </c>
      <c r="F224" s="109">
        <f t="shared" si="69"/>
        <v>26400</v>
      </c>
      <c r="G224" s="109">
        <f t="shared" si="69"/>
        <v>26400</v>
      </c>
    </row>
    <row r="225" spans="1:7" x14ac:dyDescent="0.25">
      <c r="A225" t="s">
        <v>442</v>
      </c>
      <c r="B225" t="s">
        <v>443</v>
      </c>
      <c r="C225" s="100">
        <v>0</v>
      </c>
      <c r="D225" s="100">
        <v>21101.759999999998</v>
      </c>
      <c r="E225" s="100">
        <v>26400</v>
      </c>
      <c r="F225" s="109">
        <v>26400</v>
      </c>
      <c r="G225" s="109">
        <v>26400</v>
      </c>
    </row>
    <row r="226" spans="1:7" x14ac:dyDescent="0.25">
      <c r="A226" t="s">
        <v>444</v>
      </c>
      <c r="B226" t="s">
        <v>445</v>
      </c>
      <c r="C226" s="100">
        <f>C227+C230+C232+C234+C237</f>
        <v>23163.800000000003</v>
      </c>
      <c r="D226" s="100">
        <f>D227+D230+D232+D234+D237</f>
        <v>23665.239999999998</v>
      </c>
      <c r="E226" s="100">
        <f>E227+E230+E232+E234+E237</f>
        <v>22923</v>
      </c>
      <c r="F226" s="109">
        <f>F227+F230+F232+F234+F237</f>
        <v>22259</v>
      </c>
      <c r="G226" s="109">
        <f>G227+G230+G232+G234+G237</f>
        <v>22259</v>
      </c>
    </row>
    <row r="227" spans="1:7" x14ac:dyDescent="0.25">
      <c r="A227" t="s">
        <v>446</v>
      </c>
      <c r="B227" t="s">
        <v>447</v>
      </c>
      <c r="C227" s="100">
        <f>C228+C229</f>
        <v>11961.7</v>
      </c>
      <c r="D227" s="100">
        <f>D228+D229</f>
        <v>12800</v>
      </c>
      <c r="E227" s="100">
        <f>E228+E229</f>
        <v>6473</v>
      </c>
      <c r="F227" s="109">
        <f>F228+F229</f>
        <v>5809</v>
      </c>
      <c r="G227" s="109">
        <f>G228+G229</f>
        <v>5809</v>
      </c>
    </row>
    <row r="228" spans="1:7" x14ac:dyDescent="0.25">
      <c r="A228" t="s">
        <v>448</v>
      </c>
      <c r="B228" t="s">
        <v>449</v>
      </c>
      <c r="C228" s="100">
        <v>3508.7</v>
      </c>
      <c r="D228" s="100">
        <v>3200</v>
      </c>
      <c r="E228" s="100">
        <v>6473</v>
      </c>
      <c r="F228" s="109">
        <v>5809</v>
      </c>
      <c r="G228" s="109">
        <v>5809</v>
      </c>
    </row>
    <row r="229" spans="1:7" x14ac:dyDescent="0.25">
      <c r="A229" t="s">
        <v>450</v>
      </c>
      <c r="B229" t="s">
        <v>451</v>
      </c>
      <c r="C229" s="100">
        <v>8453</v>
      </c>
      <c r="D229" s="100">
        <v>9600</v>
      </c>
      <c r="E229" s="100">
        <v>0</v>
      </c>
      <c r="F229" s="109">
        <v>0</v>
      </c>
      <c r="G229" s="109">
        <v>0</v>
      </c>
    </row>
    <row r="230" spans="1:7" x14ac:dyDescent="0.25">
      <c r="A230" t="s">
        <v>452</v>
      </c>
      <c r="B230" t="s">
        <v>453</v>
      </c>
      <c r="C230" s="100">
        <f>C231</f>
        <v>0</v>
      </c>
      <c r="D230" s="100">
        <f>D231</f>
        <v>0</v>
      </c>
      <c r="E230" s="100">
        <f>E231</f>
        <v>0</v>
      </c>
      <c r="F230" s="109">
        <f t="shared" ref="F230:G230" si="70">F231</f>
        <v>0</v>
      </c>
      <c r="G230" s="109">
        <f t="shared" si="70"/>
        <v>0</v>
      </c>
    </row>
    <row r="231" spans="1:7" x14ac:dyDescent="0.25">
      <c r="A231" t="s">
        <v>454</v>
      </c>
      <c r="B231" t="s">
        <v>455</v>
      </c>
      <c r="C231" s="100">
        <v>0</v>
      </c>
      <c r="D231" s="100">
        <v>0</v>
      </c>
      <c r="E231" s="100">
        <v>0</v>
      </c>
      <c r="F231" s="109">
        <v>0</v>
      </c>
      <c r="G231" s="109">
        <v>0</v>
      </c>
    </row>
    <row r="232" spans="1:7" x14ac:dyDescent="0.25">
      <c r="A232" t="s">
        <v>456</v>
      </c>
      <c r="B232" t="s">
        <v>457</v>
      </c>
      <c r="C232" s="100">
        <f>C233</f>
        <v>0</v>
      </c>
      <c r="D232" s="100">
        <f>D233</f>
        <v>0</v>
      </c>
      <c r="E232" s="100">
        <f>E233</f>
        <v>0</v>
      </c>
      <c r="F232" s="109">
        <f>F233</f>
        <v>0</v>
      </c>
      <c r="G232" s="109">
        <f>G233</f>
        <v>0</v>
      </c>
    </row>
    <row r="233" spans="1:7" x14ac:dyDescent="0.25">
      <c r="A233" t="s">
        <v>458</v>
      </c>
      <c r="B233" t="s">
        <v>459</v>
      </c>
      <c r="C233" s="100">
        <v>0</v>
      </c>
      <c r="D233" s="100">
        <v>0</v>
      </c>
      <c r="E233" s="100">
        <v>0</v>
      </c>
      <c r="F233" s="109">
        <v>0</v>
      </c>
      <c r="G233" s="109">
        <v>0</v>
      </c>
    </row>
    <row r="234" spans="1:7" x14ac:dyDescent="0.25">
      <c r="A234" t="s">
        <v>460</v>
      </c>
      <c r="B234" t="s">
        <v>461</v>
      </c>
      <c r="C234" s="100">
        <f>C235+C236</f>
        <v>5959.56</v>
      </c>
      <c r="D234" s="100">
        <f>D235+D236</f>
        <v>5200</v>
      </c>
      <c r="E234" s="100">
        <f>E235+E236</f>
        <v>2600</v>
      </c>
      <c r="F234" s="109">
        <f t="shared" ref="F234:G234" si="71">F235+F236</f>
        <v>2600</v>
      </c>
      <c r="G234" s="109">
        <f t="shared" si="71"/>
        <v>2600</v>
      </c>
    </row>
    <row r="235" spans="1:7" x14ac:dyDescent="0.25">
      <c r="A235" t="s">
        <v>462</v>
      </c>
      <c r="B235" t="s">
        <v>463</v>
      </c>
      <c r="C235" s="100">
        <v>0</v>
      </c>
      <c r="D235" s="100">
        <v>0</v>
      </c>
      <c r="E235" s="100">
        <v>0</v>
      </c>
      <c r="F235" s="109">
        <v>0</v>
      </c>
      <c r="G235" s="109">
        <v>0</v>
      </c>
    </row>
    <row r="236" spans="1:7" x14ac:dyDescent="0.25">
      <c r="A236" t="s">
        <v>464</v>
      </c>
      <c r="B236" t="s">
        <v>465</v>
      </c>
      <c r="C236" s="100">
        <v>5959.56</v>
      </c>
      <c r="D236" s="100">
        <v>5200</v>
      </c>
      <c r="E236" s="100">
        <v>2600</v>
      </c>
      <c r="F236" s="109">
        <v>2600</v>
      </c>
      <c r="G236" s="109">
        <v>2600</v>
      </c>
    </row>
    <row r="237" spans="1:7" x14ac:dyDescent="0.25">
      <c r="A237" t="s">
        <v>466</v>
      </c>
      <c r="B237" t="s">
        <v>467</v>
      </c>
      <c r="C237" s="100">
        <f>C238+C239+C240</f>
        <v>5242.54</v>
      </c>
      <c r="D237" s="100">
        <f>D238+D239+D240</f>
        <v>5665.24</v>
      </c>
      <c r="E237" s="100">
        <f>E238+E239+E240</f>
        <v>13850</v>
      </c>
      <c r="F237" s="109">
        <f t="shared" ref="F237:G237" si="72">F238+F239+F240</f>
        <v>13850</v>
      </c>
      <c r="G237" s="109">
        <f t="shared" si="72"/>
        <v>13850</v>
      </c>
    </row>
    <row r="238" spans="1:7" x14ac:dyDescent="0.25">
      <c r="A238" t="s">
        <v>468</v>
      </c>
      <c r="B238" t="s">
        <v>469</v>
      </c>
      <c r="C238" s="100">
        <v>5242.54</v>
      </c>
      <c r="D238" s="100">
        <v>5665.24</v>
      </c>
      <c r="E238" s="100">
        <v>0</v>
      </c>
      <c r="F238" s="109">
        <v>0</v>
      </c>
      <c r="G238" s="109">
        <v>0</v>
      </c>
    </row>
    <row r="239" spans="1:7" x14ac:dyDescent="0.25">
      <c r="A239" t="s">
        <v>470</v>
      </c>
      <c r="B239" t="s">
        <v>471</v>
      </c>
      <c r="C239" s="100">
        <v>0</v>
      </c>
      <c r="D239" s="100">
        <v>0</v>
      </c>
      <c r="E239" s="100">
        <v>0</v>
      </c>
      <c r="F239" s="109">
        <v>0</v>
      </c>
      <c r="G239" s="109">
        <v>0</v>
      </c>
    </row>
    <row r="240" spans="1:7" x14ac:dyDescent="0.25">
      <c r="A240" t="s">
        <v>472</v>
      </c>
      <c r="B240" t="s">
        <v>473</v>
      </c>
      <c r="C240" s="100">
        <v>0</v>
      </c>
      <c r="D240" s="100">
        <v>0</v>
      </c>
      <c r="E240" s="100">
        <v>13850</v>
      </c>
      <c r="F240" s="109">
        <v>13850</v>
      </c>
      <c r="G240" s="109">
        <v>13850</v>
      </c>
    </row>
    <row r="241" spans="1:7" x14ac:dyDescent="0.25">
      <c r="A241" t="s">
        <v>474</v>
      </c>
      <c r="B241" t="s">
        <v>477</v>
      </c>
      <c r="C241" s="100">
        <f t="shared" ref="C241:G242" si="73">C242</f>
        <v>0</v>
      </c>
      <c r="D241" s="100">
        <f t="shared" si="73"/>
        <v>0</v>
      </c>
      <c r="E241" s="100">
        <f t="shared" si="73"/>
        <v>0</v>
      </c>
      <c r="F241" s="109">
        <f t="shared" si="73"/>
        <v>0</v>
      </c>
      <c r="G241" s="109">
        <f t="shared" si="73"/>
        <v>0</v>
      </c>
    </row>
    <row r="242" spans="1:7" x14ac:dyDescent="0.25">
      <c r="A242" t="s">
        <v>476</v>
      </c>
      <c r="B242" t="s">
        <v>477</v>
      </c>
      <c r="C242" s="100">
        <f t="shared" si="73"/>
        <v>0</v>
      </c>
      <c r="D242" s="100">
        <f t="shared" si="73"/>
        <v>0</v>
      </c>
      <c r="E242" s="100">
        <f t="shared" si="73"/>
        <v>0</v>
      </c>
      <c r="F242" s="109">
        <f t="shared" si="73"/>
        <v>0</v>
      </c>
      <c r="G242" s="109">
        <f t="shared" si="73"/>
        <v>0</v>
      </c>
    </row>
    <row r="243" spans="1:7" x14ac:dyDescent="0.25">
      <c r="A243" t="s">
        <v>478</v>
      </c>
      <c r="B243" t="s">
        <v>479</v>
      </c>
      <c r="C243" s="100">
        <v>0</v>
      </c>
      <c r="D243" s="100">
        <v>0</v>
      </c>
      <c r="E243" s="100">
        <v>0</v>
      </c>
      <c r="F243" s="109">
        <v>0</v>
      </c>
      <c r="G243" s="109">
        <v>0</v>
      </c>
    </row>
    <row r="244" spans="1:7" x14ac:dyDescent="0.25">
      <c r="A244" t="s">
        <v>480</v>
      </c>
      <c r="B244" t="s">
        <v>481</v>
      </c>
      <c r="C244" s="100">
        <f t="shared" ref="C244:G245" si="74">C245</f>
        <v>2135.2600000000002</v>
      </c>
      <c r="D244" s="100">
        <f t="shared" si="74"/>
        <v>12282</v>
      </c>
      <c r="E244" s="100">
        <f t="shared" si="74"/>
        <v>12282</v>
      </c>
      <c r="F244" s="109">
        <f t="shared" si="74"/>
        <v>12282</v>
      </c>
      <c r="G244" s="109">
        <f t="shared" si="74"/>
        <v>12282</v>
      </c>
    </row>
    <row r="245" spans="1:7" x14ac:dyDescent="0.25">
      <c r="A245" t="s">
        <v>482</v>
      </c>
      <c r="B245" t="s">
        <v>483</v>
      </c>
      <c r="C245" s="100">
        <f t="shared" si="74"/>
        <v>2135.2600000000002</v>
      </c>
      <c r="D245" s="100">
        <f t="shared" si="74"/>
        <v>12282</v>
      </c>
      <c r="E245" s="100">
        <f t="shared" si="74"/>
        <v>12282</v>
      </c>
      <c r="F245" s="109">
        <f t="shared" si="74"/>
        <v>12282</v>
      </c>
      <c r="G245" s="109">
        <f t="shared" si="74"/>
        <v>12282</v>
      </c>
    </row>
    <row r="246" spans="1:7" x14ac:dyDescent="0.25">
      <c r="A246" t="s">
        <v>484</v>
      </c>
      <c r="B246" t="s">
        <v>483</v>
      </c>
      <c r="C246" s="100">
        <v>2135.2600000000002</v>
      </c>
      <c r="D246" s="100">
        <v>12282</v>
      </c>
      <c r="E246" s="100">
        <v>12282</v>
      </c>
      <c r="F246" s="109">
        <v>12282</v>
      </c>
      <c r="G246" s="109">
        <v>12282</v>
      </c>
    </row>
    <row r="247" spans="1:7" x14ac:dyDescent="0.25">
      <c r="A247" t="s">
        <v>485</v>
      </c>
      <c r="B247" t="s">
        <v>486</v>
      </c>
      <c r="C247" s="100">
        <f t="shared" ref="C247:G248" si="75">C248</f>
        <v>0</v>
      </c>
      <c r="D247" s="100">
        <f t="shared" si="75"/>
        <v>0</v>
      </c>
      <c r="E247" s="100">
        <f t="shared" si="75"/>
        <v>0</v>
      </c>
      <c r="F247" s="109">
        <f t="shared" si="75"/>
        <v>0</v>
      </c>
      <c r="G247" s="109">
        <f t="shared" si="75"/>
        <v>0</v>
      </c>
    </row>
    <row r="248" spans="1:7" x14ac:dyDescent="0.25">
      <c r="A248" s="127" t="s">
        <v>487</v>
      </c>
      <c r="B248" s="127" t="s">
        <v>488</v>
      </c>
      <c r="C248" s="100">
        <f t="shared" si="75"/>
        <v>0</v>
      </c>
      <c r="D248" s="100">
        <f t="shared" si="75"/>
        <v>0</v>
      </c>
      <c r="E248" s="100">
        <f t="shared" si="75"/>
        <v>0</v>
      </c>
      <c r="F248" s="109">
        <f t="shared" si="75"/>
        <v>0</v>
      </c>
      <c r="G248" s="109">
        <f t="shared" si="75"/>
        <v>0</v>
      </c>
    </row>
    <row r="249" spans="1:7" x14ac:dyDescent="0.25">
      <c r="A249" s="127" t="s">
        <v>489</v>
      </c>
      <c r="B249" s="127" t="s">
        <v>488</v>
      </c>
      <c r="C249" s="100">
        <v>0</v>
      </c>
      <c r="D249" s="100">
        <v>0</v>
      </c>
      <c r="E249" s="100">
        <v>0</v>
      </c>
      <c r="F249" s="109">
        <v>0</v>
      </c>
      <c r="G249" s="109">
        <v>0</v>
      </c>
    </row>
    <row r="250" spans="1:7" x14ac:dyDescent="0.25">
      <c r="A250" s="160">
        <v>45</v>
      </c>
      <c r="B250" s="129" t="s">
        <v>540</v>
      </c>
      <c r="C250" s="105">
        <f>C251</f>
        <v>5035</v>
      </c>
      <c r="D250" s="105">
        <f t="shared" ref="D250:G252" si="76">D251</f>
        <v>1470000</v>
      </c>
      <c r="E250" s="105">
        <f t="shared" si="76"/>
        <v>0</v>
      </c>
      <c r="F250" s="81">
        <f t="shared" si="76"/>
        <v>0</v>
      </c>
      <c r="G250" s="81">
        <f t="shared" si="76"/>
        <v>0</v>
      </c>
    </row>
    <row r="251" spans="1:7" x14ac:dyDescent="0.25">
      <c r="A251" s="128">
        <v>451</v>
      </c>
      <c r="B251" s="127" t="s">
        <v>541</v>
      </c>
      <c r="C251" s="100">
        <f>C252</f>
        <v>5035</v>
      </c>
      <c r="D251" s="100">
        <f t="shared" si="76"/>
        <v>1470000</v>
      </c>
      <c r="E251" s="100">
        <f t="shared" si="76"/>
        <v>0</v>
      </c>
      <c r="F251" s="109">
        <f t="shared" si="76"/>
        <v>0</v>
      </c>
      <c r="G251" s="109">
        <f t="shared" si="76"/>
        <v>0</v>
      </c>
    </row>
    <row r="252" spans="1:7" x14ac:dyDescent="0.25">
      <c r="A252" s="128">
        <v>4511</v>
      </c>
      <c r="B252" s="127" t="s">
        <v>541</v>
      </c>
      <c r="C252" s="100">
        <f>C253</f>
        <v>5035</v>
      </c>
      <c r="D252" s="100">
        <f t="shared" si="76"/>
        <v>1470000</v>
      </c>
      <c r="E252" s="100">
        <f>E253</f>
        <v>0</v>
      </c>
      <c r="F252" s="109">
        <f t="shared" si="76"/>
        <v>0</v>
      </c>
      <c r="G252" s="109">
        <f t="shared" si="76"/>
        <v>0</v>
      </c>
    </row>
    <row r="253" spans="1:7" x14ac:dyDescent="0.25">
      <c r="A253" s="128">
        <v>45111</v>
      </c>
      <c r="B253" s="127" t="s">
        <v>541</v>
      </c>
      <c r="C253" s="100">
        <v>5035</v>
      </c>
      <c r="D253" s="100">
        <v>1470000</v>
      </c>
      <c r="E253" s="100">
        <v>0</v>
      </c>
      <c r="F253" s="109">
        <v>0</v>
      </c>
      <c r="G253" s="109">
        <v>0</v>
      </c>
    </row>
    <row r="254" spans="1:7" x14ac:dyDescent="0.25">
      <c r="A254" s="155" t="s">
        <v>490</v>
      </c>
      <c r="B254" s="155" t="s">
        <v>491</v>
      </c>
      <c r="C254" s="156">
        <f t="shared" ref="C254:D257" si="77">C255</f>
        <v>4217.3999999999996</v>
      </c>
      <c r="D254" s="156">
        <f t="shared" si="77"/>
        <v>3940.92</v>
      </c>
      <c r="E254" s="156">
        <f>E255</f>
        <v>3600</v>
      </c>
      <c r="F254" s="156">
        <f t="shared" ref="F254:G257" si="78">F255</f>
        <v>0</v>
      </c>
      <c r="G254" s="156">
        <f t="shared" si="78"/>
        <v>0</v>
      </c>
    </row>
    <row r="255" spans="1:7" x14ac:dyDescent="0.25">
      <c r="A255" t="s">
        <v>492</v>
      </c>
      <c r="B255" t="s">
        <v>493</v>
      </c>
      <c r="C255" s="100">
        <f t="shared" si="77"/>
        <v>4217.3999999999996</v>
      </c>
      <c r="D255" s="100">
        <f t="shared" si="77"/>
        <v>3940.92</v>
      </c>
      <c r="E255" s="100">
        <f>E256</f>
        <v>3600</v>
      </c>
      <c r="F255" s="109">
        <f t="shared" si="78"/>
        <v>0</v>
      </c>
      <c r="G255" s="109">
        <f t="shared" si="78"/>
        <v>0</v>
      </c>
    </row>
    <row r="256" spans="1:7" x14ac:dyDescent="0.25">
      <c r="A256" t="s">
        <v>494</v>
      </c>
      <c r="B256" t="s">
        <v>495</v>
      </c>
      <c r="C256" s="100">
        <f t="shared" si="77"/>
        <v>4217.3999999999996</v>
      </c>
      <c r="D256" s="100">
        <f t="shared" si="77"/>
        <v>3940.92</v>
      </c>
      <c r="E256" s="100">
        <f>E257</f>
        <v>3600</v>
      </c>
      <c r="F256" s="109">
        <f t="shared" si="78"/>
        <v>0</v>
      </c>
      <c r="G256" s="109">
        <f t="shared" si="78"/>
        <v>0</v>
      </c>
    </row>
    <row r="257" spans="1:7" x14ac:dyDescent="0.25">
      <c r="A257" t="s">
        <v>496</v>
      </c>
      <c r="B257" t="s">
        <v>497</v>
      </c>
      <c r="C257" s="100">
        <f t="shared" si="77"/>
        <v>4217.3999999999996</v>
      </c>
      <c r="D257" s="100">
        <f t="shared" si="77"/>
        <v>3940.92</v>
      </c>
      <c r="E257" s="100">
        <f>E258</f>
        <v>3600</v>
      </c>
      <c r="F257" s="109">
        <f t="shared" si="78"/>
        <v>0</v>
      </c>
      <c r="G257" s="109">
        <f t="shared" si="78"/>
        <v>0</v>
      </c>
    </row>
    <row r="258" spans="1:7" x14ac:dyDescent="0.25">
      <c r="A258" t="s">
        <v>498</v>
      </c>
      <c r="B258" t="s">
        <v>499</v>
      </c>
      <c r="C258" s="100">
        <v>4217.3999999999996</v>
      </c>
      <c r="D258" s="100">
        <v>3940.92</v>
      </c>
      <c r="E258" s="100">
        <v>3600</v>
      </c>
      <c r="F258" s="109">
        <v>0</v>
      </c>
      <c r="G258" s="109">
        <v>0</v>
      </c>
    </row>
  </sheetData>
  <mergeCells count="6">
    <mergeCell ref="A1:J1"/>
    <mergeCell ref="A79:B79"/>
    <mergeCell ref="A3:G3"/>
    <mergeCell ref="A5:G5"/>
    <mergeCell ref="A7:G7"/>
    <mergeCell ref="A12:B12"/>
  </mergeCells>
  <pageMargins left="0.25" right="0.25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4" workbookViewId="0">
      <selection activeCell="D24" sqref="D24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customHeight="1" x14ac:dyDescent="0.25">
      <c r="A2" s="24"/>
      <c r="B2" s="24"/>
      <c r="C2" s="24"/>
      <c r="D2" s="24"/>
      <c r="E2" s="24"/>
      <c r="F2" s="24"/>
    </row>
    <row r="3" spans="1:10" ht="15.75" customHeight="1" x14ac:dyDescent="0.25">
      <c r="A3" s="166" t="s">
        <v>17</v>
      </c>
      <c r="B3" s="166"/>
      <c r="C3" s="166"/>
      <c r="D3" s="166"/>
      <c r="E3" s="166"/>
      <c r="F3" s="166"/>
    </row>
    <row r="4" spans="1:10" ht="18" x14ac:dyDescent="0.25">
      <c r="B4" s="24"/>
      <c r="C4" s="24"/>
      <c r="D4" s="24"/>
      <c r="E4" s="5"/>
      <c r="F4" s="5"/>
    </row>
    <row r="5" spans="1:10" ht="18" customHeight="1" x14ac:dyDescent="0.25">
      <c r="A5" s="166" t="s">
        <v>3</v>
      </c>
      <c r="B5" s="166"/>
      <c r="C5" s="166"/>
      <c r="D5" s="166"/>
      <c r="E5" s="166"/>
      <c r="F5" s="166"/>
    </row>
    <row r="6" spans="1:10" ht="18" x14ac:dyDescent="0.25">
      <c r="A6" s="24"/>
      <c r="B6" s="24"/>
      <c r="C6" s="24"/>
      <c r="D6" s="24"/>
      <c r="E6" s="5"/>
      <c r="F6" s="5"/>
    </row>
    <row r="7" spans="1:10" ht="15.75" customHeight="1" x14ac:dyDescent="0.25">
      <c r="A7" s="166" t="s">
        <v>34</v>
      </c>
      <c r="B7" s="166"/>
      <c r="C7" s="166"/>
      <c r="D7" s="166"/>
      <c r="E7" s="166"/>
      <c r="F7" s="166"/>
    </row>
    <row r="8" spans="1:10" ht="18" x14ac:dyDescent="0.25">
      <c r="A8" s="24"/>
      <c r="B8" s="24"/>
      <c r="C8" s="24"/>
      <c r="D8" s="24"/>
      <c r="E8" s="5"/>
      <c r="F8" s="5"/>
    </row>
    <row r="9" spans="1:10" ht="25.5" x14ac:dyDescent="0.25">
      <c r="A9" s="20" t="s">
        <v>36</v>
      </c>
      <c r="B9" s="3" t="s">
        <v>551</v>
      </c>
      <c r="C9" s="3" t="s">
        <v>552</v>
      </c>
      <c r="D9" s="189" t="s">
        <v>553</v>
      </c>
      <c r="E9" s="189" t="s">
        <v>544</v>
      </c>
      <c r="F9" s="189" t="s">
        <v>554</v>
      </c>
    </row>
    <row r="10" spans="1:10" x14ac:dyDescent="0.25">
      <c r="A10" s="36" t="s">
        <v>0</v>
      </c>
      <c r="B10" s="151">
        <f>SUM(B11:B16)</f>
        <v>3506787.81</v>
      </c>
      <c r="C10" s="151">
        <f t="shared" ref="C10:F10" si="0">SUM(C11:C16)</f>
        <v>4266404.66</v>
      </c>
      <c r="D10" s="190">
        <f t="shared" si="0"/>
        <v>4538996.4000000004</v>
      </c>
      <c r="E10" s="190">
        <f t="shared" si="0"/>
        <v>4534051.7300000004</v>
      </c>
      <c r="F10" s="190">
        <f t="shared" si="0"/>
        <v>4534051.7300000004</v>
      </c>
    </row>
    <row r="11" spans="1:10" x14ac:dyDescent="0.25">
      <c r="A11" s="25" t="s">
        <v>532</v>
      </c>
      <c r="B11" s="152">
        <v>35811.74</v>
      </c>
      <c r="C11" s="152">
        <v>182195.41</v>
      </c>
      <c r="D11" s="191">
        <v>55263.07</v>
      </c>
      <c r="E11" s="191">
        <v>50982.400000000001</v>
      </c>
      <c r="F11" s="191">
        <v>50982.400000000001</v>
      </c>
    </row>
    <row r="12" spans="1:10" x14ac:dyDescent="0.25">
      <c r="A12" s="25" t="s">
        <v>533</v>
      </c>
      <c r="B12" s="152">
        <v>83537.55</v>
      </c>
      <c r="C12" s="152">
        <v>45040</v>
      </c>
      <c r="D12" s="191">
        <v>63759</v>
      </c>
      <c r="E12" s="191">
        <v>63095</v>
      </c>
      <c r="F12" s="191">
        <v>63095</v>
      </c>
    </row>
    <row r="13" spans="1:10" x14ac:dyDescent="0.25">
      <c r="A13" s="25" t="s">
        <v>534</v>
      </c>
      <c r="B13" s="152">
        <v>3386396.75</v>
      </c>
      <c r="C13" s="152">
        <v>4039169.25</v>
      </c>
      <c r="D13" s="191">
        <v>4419974.33</v>
      </c>
      <c r="E13" s="191">
        <v>4419974.33</v>
      </c>
      <c r="F13" s="191">
        <v>4419974.33</v>
      </c>
    </row>
    <row r="14" spans="1:10" x14ac:dyDescent="0.25">
      <c r="A14" s="25" t="s">
        <v>535</v>
      </c>
      <c r="B14" s="152">
        <v>1041.77</v>
      </c>
      <c r="C14" s="152">
        <v>0</v>
      </c>
      <c r="D14" s="191">
        <v>0</v>
      </c>
      <c r="E14" s="191">
        <v>0</v>
      </c>
      <c r="F14" s="191">
        <v>0</v>
      </c>
    </row>
    <row r="15" spans="1:10" ht="25.5" x14ac:dyDescent="0.25">
      <c r="A15" s="25" t="s">
        <v>536</v>
      </c>
      <c r="B15" s="152">
        <v>0</v>
      </c>
      <c r="C15" s="152">
        <v>0</v>
      </c>
      <c r="D15" s="191">
        <v>0</v>
      </c>
      <c r="E15" s="191">
        <v>0</v>
      </c>
      <c r="F15" s="191">
        <v>0</v>
      </c>
    </row>
    <row r="16" spans="1:10" ht="38.25" x14ac:dyDescent="0.25">
      <c r="A16" s="107" t="s">
        <v>537</v>
      </c>
      <c r="B16" s="146">
        <v>0</v>
      </c>
      <c r="C16" s="146">
        <v>0</v>
      </c>
      <c r="D16" s="192">
        <v>0</v>
      </c>
      <c r="E16" s="192">
        <v>0</v>
      </c>
      <c r="F16" s="192">
        <v>0</v>
      </c>
    </row>
    <row r="19" spans="1:6" ht="15.75" customHeight="1" x14ac:dyDescent="0.25">
      <c r="A19" s="166" t="s">
        <v>35</v>
      </c>
      <c r="B19" s="166"/>
      <c r="C19" s="166"/>
      <c r="D19" s="166"/>
      <c r="E19" s="166"/>
      <c r="F19" s="166"/>
    </row>
    <row r="20" spans="1:6" ht="18" x14ac:dyDescent="0.25">
      <c r="A20" s="24"/>
      <c r="B20" s="24"/>
      <c r="C20" s="24"/>
      <c r="D20" s="24"/>
      <c r="E20" s="5"/>
      <c r="F20" s="5"/>
    </row>
    <row r="21" spans="1:6" ht="25.5" x14ac:dyDescent="0.25">
      <c r="A21" s="20" t="s">
        <v>36</v>
      </c>
      <c r="B21" s="3" t="s">
        <v>551</v>
      </c>
      <c r="C21" s="3" t="s">
        <v>552</v>
      </c>
      <c r="D21" s="189" t="s">
        <v>553</v>
      </c>
      <c r="E21" s="189" t="s">
        <v>544</v>
      </c>
      <c r="F21" s="189" t="s">
        <v>554</v>
      </c>
    </row>
    <row r="22" spans="1:6" x14ac:dyDescent="0.25">
      <c r="A22" s="36" t="s">
        <v>1</v>
      </c>
      <c r="B22" s="151">
        <f>SUM(B23:B28)</f>
        <v>3494863.08</v>
      </c>
      <c r="C22" s="151">
        <f>SUM(C23:C28)</f>
        <v>4266404.66</v>
      </c>
      <c r="D22" s="190">
        <f t="shared" ref="D22:F22" si="1">SUM(D23:D28)</f>
        <v>4538996.4000000004</v>
      </c>
      <c r="E22" s="190">
        <f t="shared" si="1"/>
        <v>4534051.7300000004</v>
      </c>
      <c r="F22" s="190">
        <f t="shared" si="1"/>
        <v>4534051.7300000004</v>
      </c>
    </row>
    <row r="23" spans="1:6" ht="15.75" customHeight="1" x14ac:dyDescent="0.25">
      <c r="A23" s="25" t="s">
        <v>532</v>
      </c>
      <c r="B23" s="145">
        <v>35811.74</v>
      </c>
      <c r="C23" s="146">
        <v>182195.41</v>
      </c>
      <c r="D23" s="192">
        <v>55263.07</v>
      </c>
      <c r="E23" s="192">
        <v>50982.400000000001</v>
      </c>
      <c r="F23" s="192">
        <v>50982.400000000001</v>
      </c>
    </row>
    <row r="24" spans="1:6" x14ac:dyDescent="0.25">
      <c r="A24" s="25" t="s">
        <v>533</v>
      </c>
      <c r="B24" s="145">
        <v>99444.69</v>
      </c>
      <c r="C24" s="146">
        <v>45040</v>
      </c>
      <c r="D24" s="192">
        <v>63759</v>
      </c>
      <c r="E24" s="192">
        <v>63095</v>
      </c>
      <c r="F24" s="192">
        <v>63095</v>
      </c>
    </row>
    <row r="25" spans="1:6" x14ac:dyDescent="0.25">
      <c r="A25" s="25" t="s">
        <v>534</v>
      </c>
      <c r="B25" s="145">
        <v>3359606.65</v>
      </c>
      <c r="C25" s="146">
        <v>4039169.25</v>
      </c>
      <c r="D25" s="192">
        <v>4419974.33</v>
      </c>
      <c r="E25" s="192">
        <v>4419974.33</v>
      </c>
      <c r="F25" s="192">
        <v>4419974.33</v>
      </c>
    </row>
    <row r="26" spans="1:6" x14ac:dyDescent="0.25">
      <c r="A26" s="25" t="s">
        <v>535</v>
      </c>
      <c r="B26" s="145">
        <v>0</v>
      </c>
      <c r="C26" s="146">
        <v>0</v>
      </c>
      <c r="D26" s="192">
        <v>0</v>
      </c>
      <c r="E26" s="192">
        <v>0</v>
      </c>
      <c r="F26" s="192">
        <v>0</v>
      </c>
    </row>
    <row r="27" spans="1:6" ht="25.5" x14ac:dyDescent="0.25">
      <c r="A27" s="25" t="s">
        <v>536</v>
      </c>
      <c r="B27" s="145">
        <v>0</v>
      </c>
      <c r="C27" s="146">
        <v>0</v>
      </c>
      <c r="D27" s="192">
        <v>0</v>
      </c>
      <c r="E27" s="192">
        <v>0</v>
      </c>
      <c r="F27" s="192">
        <v>0</v>
      </c>
    </row>
    <row r="28" spans="1:6" ht="38.25" x14ac:dyDescent="0.25">
      <c r="A28" s="107" t="s">
        <v>537</v>
      </c>
      <c r="B28" s="145">
        <v>0</v>
      </c>
      <c r="C28" s="146">
        <v>0</v>
      </c>
      <c r="D28" s="192">
        <v>0</v>
      </c>
      <c r="E28" s="192">
        <v>0</v>
      </c>
      <c r="F28" s="215">
        <v>0</v>
      </c>
    </row>
  </sheetData>
  <mergeCells count="5">
    <mergeCell ref="A3:F3"/>
    <mergeCell ref="A5:F5"/>
    <mergeCell ref="A7:F7"/>
    <mergeCell ref="A19:F19"/>
    <mergeCell ref="A1:J1"/>
  </mergeCells>
  <pageMargins left="0.7" right="0.7" top="0.75" bottom="0.75" header="0.3" footer="0.3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F15" sqref="F1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66" t="s">
        <v>17</v>
      </c>
      <c r="B3" s="166"/>
      <c r="C3" s="166"/>
      <c r="D3" s="166"/>
      <c r="E3" s="167"/>
      <c r="F3" s="167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66" t="s">
        <v>3</v>
      </c>
      <c r="B5" s="168"/>
      <c r="C5" s="168"/>
      <c r="D5" s="168"/>
      <c r="E5" s="168"/>
      <c r="F5" s="168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66" t="s">
        <v>7</v>
      </c>
      <c r="B7" s="188"/>
      <c r="C7" s="188"/>
      <c r="D7" s="188"/>
      <c r="E7" s="188"/>
      <c r="F7" s="188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20" t="s">
        <v>36</v>
      </c>
      <c r="B9" s="3" t="s">
        <v>551</v>
      </c>
      <c r="C9" s="3" t="s">
        <v>552</v>
      </c>
      <c r="D9" s="3" t="s">
        <v>553</v>
      </c>
      <c r="E9" s="3" t="s">
        <v>544</v>
      </c>
      <c r="F9" s="3" t="s">
        <v>554</v>
      </c>
    </row>
    <row r="10" spans="1:10" ht="15.75" customHeight="1" x14ac:dyDescent="0.25">
      <c r="A10" s="11" t="s">
        <v>8</v>
      </c>
      <c r="B10" s="61">
        <f>B16+B17</f>
        <v>3494863.08</v>
      </c>
      <c r="C10" s="61">
        <f t="shared" ref="C10:F10" si="0">C16+C17</f>
        <v>4266404.66</v>
      </c>
      <c r="D10" s="197">
        <f t="shared" si="0"/>
        <v>4538996.4000000004</v>
      </c>
      <c r="E10" s="197">
        <f t="shared" si="0"/>
        <v>4534051.7300000004</v>
      </c>
      <c r="F10" s="197">
        <f t="shared" si="0"/>
        <v>4534051.7300000004</v>
      </c>
    </row>
    <row r="11" spans="1:10" ht="15.75" customHeight="1" x14ac:dyDescent="0.25">
      <c r="A11" s="11" t="s">
        <v>9</v>
      </c>
      <c r="B11" s="142"/>
      <c r="C11" s="143"/>
      <c r="D11" s="195"/>
      <c r="E11" s="195"/>
      <c r="F11" s="195"/>
    </row>
    <row r="12" spans="1:10" ht="25.5" x14ac:dyDescent="0.25">
      <c r="A12" s="17" t="s">
        <v>10</v>
      </c>
      <c r="B12" s="142"/>
      <c r="C12" s="143"/>
      <c r="D12" s="195"/>
      <c r="E12" s="195"/>
      <c r="F12" s="195"/>
    </row>
    <row r="13" spans="1:10" x14ac:dyDescent="0.25">
      <c r="A13" s="16" t="s">
        <v>11</v>
      </c>
      <c r="B13" s="142"/>
      <c r="C13" s="143"/>
      <c r="D13" s="195"/>
      <c r="E13" s="195"/>
      <c r="F13" s="195"/>
    </row>
    <row r="14" spans="1:10" x14ac:dyDescent="0.25">
      <c r="A14" s="11" t="s">
        <v>12</v>
      </c>
      <c r="B14" s="142"/>
      <c r="C14" s="143"/>
      <c r="D14" s="195"/>
      <c r="E14" s="195"/>
      <c r="F14" s="213"/>
    </row>
    <row r="15" spans="1:10" ht="25.5" x14ac:dyDescent="0.25">
      <c r="A15" s="18" t="s">
        <v>13</v>
      </c>
      <c r="B15" s="142"/>
      <c r="C15" s="143"/>
      <c r="D15" s="195"/>
      <c r="E15" s="195"/>
      <c r="F15" s="213"/>
    </row>
    <row r="16" spans="1:10" x14ac:dyDescent="0.25">
      <c r="A16" s="130" t="s">
        <v>545</v>
      </c>
      <c r="B16" s="150">
        <v>3382869.17</v>
      </c>
      <c r="C16" s="150">
        <v>4106404.66</v>
      </c>
      <c r="D16" s="214">
        <v>4418996.4000000004</v>
      </c>
      <c r="E16" s="214">
        <v>4414051.7300000004</v>
      </c>
      <c r="F16" s="214">
        <v>4414051.7300000004</v>
      </c>
    </row>
    <row r="17" spans="1:6" x14ac:dyDescent="0.25">
      <c r="A17" s="18" t="s">
        <v>546</v>
      </c>
      <c r="B17" s="150">
        <v>111993.91</v>
      </c>
      <c r="C17" s="150">
        <v>160000</v>
      </c>
      <c r="D17" s="214">
        <v>120000</v>
      </c>
      <c r="E17" s="214">
        <v>120000</v>
      </c>
      <c r="F17" s="214">
        <v>120000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B7" sqref="B7:F7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customHeight="1" x14ac:dyDescent="0.25">
      <c r="A2" s="24"/>
      <c r="B2" s="24"/>
      <c r="C2" s="24"/>
      <c r="D2" s="24"/>
      <c r="E2" s="24"/>
      <c r="F2" s="24"/>
    </row>
    <row r="3" spans="1:10" ht="15.75" customHeight="1" x14ac:dyDescent="0.25">
      <c r="A3" s="166" t="s">
        <v>17</v>
      </c>
      <c r="B3" s="166"/>
      <c r="C3" s="166"/>
      <c r="D3" s="166"/>
      <c r="E3" s="166"/>
      <c r="F3" s="166"/>
    </row>
    <row r="4" spans="1:10" ht="18" x14ac:dyDescent="0.25">
      <c r="A4" s="24"/>
      <c r="B4" s="24"/>
      <c r="C4" s="24"/>
      <c r="D4" s="24"/>
      <c r="E4" s="5"/>
      <c r="F4" s="5"/>
    </row>
    <row r="5" spans="1:10" ht="18" customHeight="1" x14ac:dyDescent="0.25">
      <c r="A5" s="166" t="s">
        <v>42</v>
      </c>
      <c r="B5" s="166"/>
      <c r="C5" s="166"/>
      <c r="D5" s="166"/>
      <c r="E5" s="166"/>
      <c r="F5" s="166"/>
    </row>
    <row r="6" spans="1:10" ht="18" x14ac:dyDescent="0.25">
      <c r="A6" s="24"/>
      <c r="B6" s="24"/>
      <c r="C6" s="24"/>
      <c r="D6" s="24"/>
      <c r="E6" s="5"/>
      <c r="F6" s="5"/>
    </row>
    <row r="7" spans="1:10" ht="25.5" x14ac:dyDescent="0.25">
      <c r="A7" s="19" t="s">
        <v>36</v>
      </c>
      <c r="B7" s="3" t="s">
        <v>551</v>
      </c>
      <c r="C7" s="3" t="s">
        <v>552</v>
      </c>
      <c r="D7" s="3" t="s">
        <v>553</v>
      </c>
      <c r="E7" s="3" t="s">
        <v>544</v>
      </c>
      <c r="F7" s="3" t="s">
        <v>554</v>
      </c>
    </row>
    <row r="8" spans="1:10" x14ac:dyDescent="0.25">
      <c r="A8" s="11" t="s">
        <v>43</v>
      </c>
      <c r="B8" s="8"/>
      <c r="C8" s="9"/>
      <c r="D8" s="9"/>
      <c r="E8" s="9"/>
      <c r="F8" s="9"/>
    </row>
    <row r="9" spans="1:10" ht="25.5" x14ac:dyDescent="0.25">
      <c r="A9" s="11" t="s">
        <v>44</v>
      </c>
      <c r="B9" s="8"/>
      <c r="C9" s="9"/>
      <c r="D9" s="9"/>
      <c r="E9" s="9"/>
      <c r="F9" s="9"/>
    </row>
    <row r="10" spans="1:10" ht="25.5" x14ac:dyDescent="0.25">
      <c r="A10" s="17" t="s">
        <v>45</v>
      </c>
      <c r="B10" s="8"/>
      <c r="C10" s="9"/>
      <c r="D10" s="9"/>
      <c r="E10" s="9"/>
      <c r="F10" s="9"/>
    </row>
    <row r="11" spans="1:10" x14ac:dyDescent="0.25">
      <c r="A11" s="17"/>
      <c r="B11" s="8"/>
      <c r="C11" s="9"/>
      <c r="D11" s="9"/>
      <c r="E11" s="9"/>
      <c r="F11" s="9"/>
    </row>
    <row r="12" spans="1:10" x14ac:dyDescent="0.25">
      <c r="A12" s="11" t="s">
        <v>46</v>
      </c>
      <c r="B12" s="8"/>
      <c r="C12" s="9"/>
      <c r="D12" s="9"/>
      <c r="E12" s="9"/>
      <c r="F12" s="9"/>
    </row>
    <row r="13" spans="1:10" x14ac:dyDescent="0.25">
      <c r="A13" s="25" t="s">
        <v>37</v>
      </c>
      <c r="B13" s="8"/>
      <c r="C13" s="9"/>
      <c r="D13" s="9"/>
      <c r="E13" s="9"/>
      <c r="F13" s="9"/>
    </row>
    <row r="14" spans="1:10" x14ac:dyDescent="0.25">
      <c r="A14" s="12" t="s">
        <v>38</v>
      </c>
      <c r="B14" s="8"/>
      <c r="C14" s="9"/>
      <c r="D14" s="9"/>
      <c r="E14" s="9"/>
      <c r="F14" s="10"/>
    </row>
    <row r="15" spans="1:10" x14ac:dyDescent="0.25">
      <c r="A15" s="25" t="s">
        <v>39</v>
      </c>
      <c r="B15" s="8"/>
      <c r="C15" s="9"/>
      <c r="D15" s="9"/>
      <c r="E15" s="9"/>
      <c r="F15" s="10"/>
    </row>
    <row r="16" spans="1:10" x14ac:dyDescent="0.25">
      <c r="A16" s="12" t="s">
        <v>40</v>
      </c>
      <c r="B16" s="8"/>
      <c r="C16" s="9"/>
      <c r="D16" s="9"/>
      <c r="E16" s="9"/>
      <c r="F16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G7" sqref="G7:H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66" t="s">
        <v>17</v>
      </c>
      <c r="B3" s="166"/>
      <c r="C3" s="166"/>
      <c r="D3" s="166"/>
      <c r="E3" s="166"/>
      <c r="F3" s="166"/>
      <c r="G3" s="166"/>
      <c r="H3" s="166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66" t="s">
        <v>41</v>
      </c>
      <c r="B5" s="166"/>
      <c r="C5" s="166"/>
      <c r="D5" s="166"/>
      <c r="E5" s="166"/>
      <c r="F5" s="166"/>
      <c r="G5" s="166"/>
      <c r="H5" s="166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20" t="s">
        <v>4</v>
      </c>
      <c r="B7" s="19" t="s">
        <v>5</v>
      </c>
      <c r="C7" s="19" t="s">
        <v>24</v>
      </c>
      <c r="D7" s="3" t="s">
        <v>551</v>
      </c>
      <c r="E7" s="3" t="s">
        <v>552</v>
      </c>
      <c r="F7" s="189" t="s">
        <v>553</v>
      </c>
      <c r="G7" s="189" t="s">
        <v>544</v>
      </c>
      <c r="H7" s="189" t="s">
        <v>554</v>
      </c>
    </row>
    <row r="8" spans="1:10" x14ac:dyDescent="0.25">
      <c r="A8" s="34"/>
      <c r="B8" s="35"/>
      <c r="C8" s="33" t="s">
        <v>43</v>
      </c>
      <c r="D8" s="147">
        <f>D9</f>
        <v>0</v>
      </c>
      <c r="E8" s="140">
        <f t="shared" ref="E8:H9" si="0">E9</f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</row>
    <row r="9" spans="1:10" ht="25.5" x14ac:dyDescent="0.25">
      <c r="A9" s="11">
        <v>8</v>
      </c>
      <c r="B9" s="11"/>
      <c r="C9" s="11" t="s">
        <v>14</v>
      </c>
      <c r="D9" s="148">
        <f>D10</f>
        <v>0</v>
      </c>
      <c r="E9" s="141">
        <f t="shared" si="0"/>
        <v>0</v>
      </c>
      <c r="F9" s="194">
        <f t="shared" si="0"/>
        <v>0</v>
      </c>
      <c r="G9" s="194">
        <f t="shared" si="0"/>
        <v>0</v>
      </c>
      <c r="H9" s="194">
        <f t="shared" si="0"/>
        <v>0</v>
      </c>
    </row>
    <row r="10" spans="1:10" x14ac:dyDescent="0.25">
      <c r="A10" s="11"/>
      <c r="B10" s="15">
        <v>84</v>
      </c>
      <c r="C10" s="15" t="s">
        <v>18</v>
      </c>
      <c r="D10" s="143">
        <v>0</v>
      </c>
      <c r="E10" s="143">
        <v>0</v>
      </c>
      <c r="F10" s="195">
        <v>0</v>
      </c>
      <c r="G10" s="195">
        <v>0</v>
      </c>
      <c r="H10" s="195">
        <v>0</v>
      </c>
    </row>
    <row r="11" spans="1:10" x14ac:dyDescent="0.25">
      <c r="A11" s="11"/>
      <c r="B11" s="15"/>
      <c r="C11" s="37"/>
      <c r="D11" s="143"/>
      <c r="E11" s="143"/>
      <c r="F11" s="195"/>
      <c r="G11" s="195"/>
      <c r="H11" s="195"/>
    </row>
    <row r="12" spans="1:10" x14ac:dyDescent="0.25">
      <c r="A12" s="11"/>
      <c r="B12" s="15"/>
      <c r="C12" s="33" t="s">
        <v>46</v>
      </c>
      <c r="D12" s="149">
        <f>D13</f>
        <v>4217.3999999999996</v>
      </c>
      <c r="E12" s="144">
        <f t="shared" ref="E12:H13" si="1">E13</f>
        <v>3940.92</v>
      </c>
      <c r="F12" s="196">
        <f t="shared" si="1"/>
        <v>3600</v>
      </c>
      <c r="G12" s="196">
        <f t="shared" si="1"/>
        <v>0</v>
      </c>
      <c r="H12" s="196">
        <f t="shared" si="1"/>
        <v>0</v>
      </c>
    </row>
    <row r="13" spans="1:10" ht="25.5" x14ac:dyDescent="0.25">
      <c r="A13" s="13">
        <v>5</v>
      </c>
      <c r="B13" s="14"/>
      <c r="C13" s="25" t="s">
        <v>15</v>
      </c>
      <c r="D13" s="149">
        <f>D14</f>
        <v>4217.3999999999996</v>
      </c>
      <c r="E13" s="144">
        <f t="shared" si="1"/>
        <v>3940.92</v>
      </c>
      <c r="F13" s="196">
        <f t="shared" si="1"/>
        <v>3600</v>
      </c>
      <c r="G13" s="196">
        <f t="shared" si="1"/>
        <v>0</v>
      </c>
      <c r="H13" s="196">
        <f t="shared" si="1"/>
        <v>0</v>
      </c>
    </row>
    <row r="14" spans="1:10" ht="25.5" x14ac:dyDescent="0.25">
      <c r="A14" s="15"/>
      <c r="B14" s="15">
        <v>54</v>
      </c>
      <c r="C14" s="26" t="s">
        <v>19</v>
      </c>
      <c r="D14" s="61">
        <v>4217.3999999999996</v>
      </c>
      <c r="E14" s="61">
        <v>3940.92</v>
      </c>
      <c r="F14" s="197">
        <v>3600</v>
      </c>
      <c r="G14" s="197">
        <v>0</v>
      </c>
      <c r="H14" s="197">
        <v>0</v>
      </c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6"/>
  <sheetViews>
    <sheetView workbookViewId="0">
      <selection activeCell="B419" sqref="B419"/>
    </sheetView>
  </sheetViews>
  <sheetFormatPr defaultRowHeight="15" x14ac:dyDescent="0.25"/>
  <cols>
    <col min="1" max="1" width="11.42578125" customWidth="1"/>
    <col min="2" max="2" width="49.28515625" customWidth="1"/>
    <col min="3" max="3" width="24.5703125" customWidth="1"/>
    <col min="4" max="4" width="22.5703125" customWidth="1"/>
    <col min="5" max="5" width="15.7109375" customWidth="1"/>
    <col min="6" max="6" width="20.42578125" customWidth="1"/>
    <col min="7" max="7" width="17.28515625" customWidth="1"/>
    <col min="11" max="11" width="14.140625" customWidth="1"/>
    <col min="12" max="12" width="11.85546875" customWidth="1"/>
    <col min="13" max="13" width="13.140625" customWidth="1"/>
    <col min="14" max="14" width="12.5703125" customWidth="1"/>
    <col min="15" max="15" width="11.42578125" customWidth="1"/>
    <col min="16" max="16" width="10.140625" customWidth="1"/>
    <col min="17" max="17" width="12.5703125" customWidth="1"/>
  </cols>
  <sheetData>
    <row r="1" spans="1:12" ht="42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2" ht="18" x14ac:dyDescent="0.25">
      <c r="A2" s="4"/>
      <c r="B2" s="4"/>
      <c r="C2" s="4"/>
      <c r="D2" s="4"/>
      <c r="E2" s="4"/>
      <c r="F2" s="4"/>
      <c r="G2" s="4"/>
    </row>
    <row r="3" spans="1:12" ht="18" customHeight="1" x14ac:dyDescent="0.25">
      <c r="A3" s="166" t="s">
        <v>16</v>
      </c>
      <c r="B3" s="168"/>
      <c r="C3" s="168"/>
      <c r="D3" s="168"/>
      <c r="E3" s="168"/>
      <c r="F3" s="168"/>
      <c r="G3" s="168"/>
    </row>
    <row r="10" spans="1:12" x14ac:dyDescent="0.25">
      <c r="C10" s="50" t="s">
        <v>56</v>
      </c>
      <c r="D10" s="50" t="s">
        <v>57</v>
      </c>
      <c r="E10" s="198" t="s">
        <v>57</v>
      </c>
      <c r="F10" s="198" t="s">
        <v>58</v>
      </c>
      <c r="G10" s="198" t="s">
        <v>58</v>
      </c>
    </row>
    <row r="11" spans="1:12" x14ac:dyDescent="0.25">
      <c r="A11" s="51" t="s">
        <v>59</v>
      </c>
      <c r="B11" s="51" t="s">
        <v>60</v>
      </c>
      <c r="C11" s="50" t="s">
        <v>557</v>
      </c>
      <c r="D11" s="50">
        <v>2025</v>
      </c>
      <c r="E11" s="198">
        <v>2026</v>
      </c>
      <c r="F11" s="198">
        <v>2027</v>
      </c>
      <c r="G11" s="198">
        <v>2028</v>
      </c>
    </row>
    <row r="12" spans="1:12" x14ac:dyDescent="0.25">
      <c r="A12" t="s">
        <v>178</v>
      </c>
      <c r="B12" s="60"/>
      <c r="C12" s="61">
        <f t="shared" ref="C12:G14" si="0">C13</f>
        <v>3494863.08</v>
      </c>
      <c r="D12" s="61">
        <f t="shared" si="0"/>
        <v>4266404.66</v>
      </c>
      <c r="E12" s="197">
        <f t="shared" si="0"/>
        <v>4538996.4000000004</v>
      </c>
      <c r="F12" s="197">
        <f t="shared" si="0"/>
        <v>4534051.7300000004</v>
      </c>
      <c r="G12" s="197">
        <f t="shared" si="0"/>
        <v>4534051.7300000004</v>
      </c>
    </row>
    <row r="13" spans="1:12" x14ac:dyDescent="0.25">
      <c r="A13" s="52" t="s">
        <v>501</v>
      </c>
      <c r="B13" s="52"/>
      <c r="C13" s="131">
        <f t="shared" si="0"/>
        <v>3494863.08</v>
      </c>
      <c r="D13" s="131">
        <f t="shared" si="0"/>
        <v>4266404.66</v>
      </c>
      <c r="E13" s="199">
        <f t="shared" si="0"/>
        <v>4538996.4000000004</v>
      </c>
      <c r="F13" s="199">
        <f t="shared" si="0"/>
        <v>4534051.7300000004</v>
      </c>
      <c r="G13" s="199">
        <f t="shared" si="0"/>
        <v>4534051.7300000004</v>
      </c>
      <c r="K13" s="56"/>
    </row>
    <row r="14" spans="1:12" x14ac:dyDescent="0.25">
      <c r="A14" s="62" t="s">
        <v>502</v>
      </c>
      <c r="B14" s="62"/>
      <c r="C14" s="132">
        <f>C15</f>
        <v>3494863.08</v>
      </c>
      <c r="D14" s="132">
        <f>D15</f>
        <v>4266404.66</v>
      </c>
      <c r="E14" s="200">
        <f t="shared" si="0"/>
        <v>4538996.4000000004</v>
      </c>
      <c r="F14" s="200">
        <f t="shared" si="0"/>
        <v>4534051.7300000004</v>
      </c>
      <c r="G14" s="200">
        <f t="shared" si="0"/>
        <v>4534051.7300000004</v>
      </c>
      <c r="K14" s="56"/>
    </row>
    <row r="15" spans="1:12" x14ac:dyDescent="0.25">
      <c r="A15" s="64" t="s">
        <v>503</v>
      </c>
      <c r="B15" s="64"/>
      <c r="C15" s="133">
        <f>C16+C101+C154+C166+C269+C285+C336+C384+C398+C488+C505+C533+C552+C328+C442+C471</f>
        <v>3494863.08</v>
      </c>
      <c r="D15" s="133">
        <f>D16+D101+D154+D166+D269+D285+D336+D384+D398+D488+D505+D533+D552+D328+D442+D471</f>
        <v>4266404.66</v>
      </c>
      <c r="E15" s="201">
        <f>E16+E101+E154+E166+E269+E285+E336+E384+E398+E488+E505+E533+E552+E328+E442+E471</f>
        <v>4538996.4000000004</v>
      </c>
      <c r="F15" s="201">
        <f>F16+F101+F154+F166+F269+F285+F336+F384+F398+F488+F505+F533+F552+F328+F442+F471</f>
        <v>4534051.7300000004</v>
      </c>
      <c r="G15" s="201">
        <f>G16+G101+G154+G166+G269+G285+G336+G384+G398+G488+G505+G533+G552+G328+G442+G471</f>
        <v>4534051.7300000004</v>
      </c>
      <c r="K15" s="56"/>
      <c r="L15" s="56"/>
    </row>
    <row r="16" spans="1:12" x14ac:dyDescent="0.25">
      <c r="A16" s="66" t="s">
        <v>504</v>
      </c>
      <c r="B16" s="66"/>
      <c r="C16" s="102">
        <f>C17</f>
        <v>270133.11000000004</v>
      </c>
      <c r="D16" s="102">
        <f>D17</f>
        <v>253565</v>
      </c>
      <c r="E16" s="202">
        <f t="shared" ref="E16:G16" si="1">E17</f>
        <v>261972</v>
      </c>
      <c r="F16" s="202">
        <f t="shared" si="1"/>
        <v>261972</v>
      </c>
      <c r="G16" s="202">
        <f t="shared" si="1"/>
        <v>261972</v>
      </c>
      <c r="K16" s="56"/>
    </row>
    <row r="17" spans="1:15" x14ac:dyDescent="0.25">
      <c r="A17" s="68" t="s">
        <v>505</v>
      </c>
      <c r="B17" s="68"/>
      <c r="C17" s="104">
        <f>C18</f>
        <v>270133.11000000004</v>
      </c>
      <c r="D17" s="104">
        <f>D18</f>
        <v>253565</v>
      </c>
      <c r="E17" s="203">
        <f t="shared" ref="E17:G17" si="2">E18</f>
        <v>261972</v>
      </c>
      <c r="F17" s="203">
        <f t="shared" si="2"/>
        <v>261972</v>
      </c>
      <c r="G17" s="203">
        <f t="shared" si="2"/>
        <v>261972</v>
      </c>
      <c r="J17" s="108"/>
      <c r="K17" s="109"/>
      <c r="L17" s="109"/>
      <c r="M17" s="109"/>
      <c r="N17" s="109"/>
      <c r="O17" s="109"/>
    </row>
    <row r="18" spans="1:15" x14ac:dyDescent="0.25">
      <c r="A18" s="95" t="s">
        <v>506</v>
      </c>
      <c r="B18" s="95"/>
      <c r="C18" s="96">
        <f t="shared" ref="C18:G19" si="3">C19</f>
        <v>270133.11000000004</v>
      </c>
      <c r="D18" s="96">
        <f>D19</f>
        <v>253565</v>
      </c>
      <c r="E18" s="204">
        <f t="shared" ref="E18:G18" si="4">E19</f>
        <v>261972</v>
      </c>
      <c r="F18" s="204">
        <f t="shared" si="4"/>
        <v>261972</v>
      </c>
      <c r="G18" s="204">
        <f t="shared" si="4"/>
        <v>261972</v>
      </c>
      <c r="J18" s="108"/>
      <c r="K18" s="55"/>
      <c r="L18" s="55"/>
      <c r="M18" s="55"/>
      <c r="N18" s="55"/>
      <c r="O18" s="55"/>
    </row>
    <row r="19" spans="1:15" x14ac:dyDescent="0.25">
      <c r="A19" s="97" t="s">
        <v>507</v>
      </c>
      <c r="B19" s="97"/>
      <c r="C19" s="98">
        <f t="shared" si="3"/>
        <v>270133.11000000004</v>
      </c>
      <c r="D19" s="98">
        <f t="shared" si="3"/>
        <v>253565</v>
      </c>
      <c r="E19" s="205">
        <f t="shared" si="3"/>
        <v>261972</v>
      </c>
      <c r="F19" s="205">
        <f t="shared" si="3"/>
        <v>261972</v>
      </c>
      <c r="G19" s="205">
        <f t="shared" si="3"/>
        <v>261972</v>
      </c>
      <c r="J19" s="108"/>
      <c r="K19" s="109"/>
      <c r="L19" s="109"/>
      <c r="M19" s="109"/>
      <c r="N19" s="109"/>
      <c r="O19" s="109"/>
    </row>
    <row r="20" spans="1:15" x14ac:dyDescent="0.25">
      <c r="A20" s="60" t="s">
        <v>179</v>
      </c>
      <c r="B20" s="60" t="s">
        <v>180</v>
      </c>
      <c r="C20" s="61">
        <f>C21+C97</f>
        <v>270133.11000000004</v>
      </c>
      <c r="D20" s="61">
        <f>D21+D97</f>
        <v>253565</v>
      </c>
      <c r="E20" s="197">
        <f>E21+E97</f>
        <v>261972</v>
      </c>
      <c r="F20" s="197">
        <f>F21+F97</f>
        <v>261972</v>
      </c>
      <c r="G20" s="197">
        <f>G21+G97</f>
        <v>261972</v>
      </c>
      <c r="J20" s="108"/>
      <c r="K20" s="109"/>
      <c r="L20" s="109"/>
      <c r="M20" s="109"/>
      <c r="N20" s="109"/>
      <c r="O20" s="109"/>
    </row>
    <row r="21" spans="1:15" x14ac:dyDescent="0.25">
      <c r="A21" s="60" t="s">
        <v>221</v>
      </c>
      <c r="B21" s="60" t="s">
        <v>222</v>
      </c>
      <c r="C21" s="61">
        <v>269350.65000000002</v>
      </c>
      <c r="D21" s="61">
        <v>252765</v>
      </c>
      <c r="E21" s="197">
        <v>260872</v>
      </c>
      <c r="F21" s="197">
        <v>260872</v>
      </c>
      <c r="G21" s="197">
        <v>260872</v>
      </c>
      <c r="J21" s="110"/>
      <c r="K21" s="109"/>
      <c r="L21" s="109"/>
      <c r="M21" s="109"/>
      <c r="N21" s="109"/>
      <c r="O21" s="109"/>
    </row>
    <row r="22" spans="1:15" hidden="1" x14ac:dyDescent="0.25">
      <c r="A22" s="60" t="s">
        <v>223</v>
      </c>
      <c r="B22" s="60" t="s">
        <v>224</v>
      </c>
      <c r="C22" s="61">
        <f>C23+C28+C30</f>
        <v>5815.7999999999993</v>
      </c>
      <c r="D22" s="61">
        <f>D23+D28+D30</f>
        <v>6237</v>
      </c>
      <c r="E22" s="197">
        <f>E23+E28+E30</f>
        <v>0</v>
      </c>
      <c r="F22" s="197">
        <f>F23+F28+F30</f>
        <v>0</v>
      </c>
      <c r="G22" s="197">
        <f>G23+G28+G30</f>
        <v>0</v>
      </c>
      <c r="J22" s="111"/>
      <c r="K22" s="112"/>
      <c r="L22" s="112"/>
      <c r="M22" s="112"/>
      <c r="N22" s="112"/>
      <c r="O22" s="112"/>
    </row>
    <row r="23" spans="1:15" hidden="1" x14ac:dyDescent="0.25">
      <c r="A23" s="60" t="s">
        <v>225</v>
      </c>
      <c r="B23" s="60" t="s">
        <v>226</v>
      </c>
      <c r="C23" s="61">
        <f>C24+C25+C26+C27</f>
        <v>4167.24</v>
      </c>
      <c r="D23" s="61">
        <f>D24+D25+D26+D27</f>
        <v>5308</v>
      </c>
      <c r="E23" s="197">
        <f>E24+E25+E26+E27</f>
        <v>0</v>
      </c>
      <c r="F23" s="197">
        <f>F24+F25+F26+F27</f>
        <v>0</v>
      </c>
      <c r="G23" s="197">
        <f>G24+G25+G26+G27</f>
        <v>0</v>
      </c>
      <c r="J23" s="111"/>
      <c r="K23" s="112"/>
      <c r="L23" s="112"/>
      <c r="M23" s="112"/>
      <c r="N23" s="112"/>
      <c r="O23" s="112"/>
    </row>
    <row r="24" spans="1:15" hidden="1" x14ac:dyDescent="0.25">
      <c r="A24" s="99" t="s">
        <v>227</v>
      </c>
      <c r="B24" s="99" t="s">
        <v>228</v>
      </c>
      <c r="C24" s="100">
        <v>2586.39</v>
      </c>
      <c r="D24" s="100">
        <v>3318</v>
      </c>
      <c r="E24" s="109"/>
      <c r="F24" s="109"/>
      <c r="G24" s="109"/>
      <c r="J24" s="111"/>
      <c r="K24" s="112"/>
      <c r="L24" s="112"/>
      <c r="M24" s="112"/>
      <c r="N24" s="112"/>
      <c r="O24" s="112"/>
    </row>
    <row r="25" spans="1:15" hidden="1" x14ac:dyDescent="0.25">
      <c r="A25" s="99" t="s">
        <v>231</v>
      </c>
      <c r="B25" s="99" t="s">
        <v>232</v>
      </c>
      <c r="C25" s="100">
        <v>1055.94</v>
      </c>
      <c r="D25" s="100">
        <v>995</v>
      </c>
      <c r="E25" s="109"/>
      <c r="F25" s="109"/>
      <c r="G25" s="109"/>
      <c r="J25" s="111"/>
      <c r="K25" s="112"/>
      <c r="L25" s="112"/>
      <c r="M25" s="112"/>
      <c r="N25" s="112"/>
      <c r="O25" s="112"/>
    </row>
    <row r="26" spans="1:15" ht="16.5" hidden="1" customHeight="1" x14ac:dyDescent="0.25">
      <c r="A26" s="99" t="s">
        <v>233</v>
      </c>
      <c r="B26" s="99" t="s">
        <v>234</v>
      </c>
      <c r="C26" s="100">
        <v>0</v>
      </c>
      <c r="D26" s="100">
        <v>0</v>
      </c>
      <c r="E26" s="109"/>
      <c r="F26" s="109"/>
      <c r="G26" s="109"/>
      <c r="J26" s="111"/>
      <c r="K26" s="112"/>
      <c r="L26" s="112"/>
      <c r="M26" s="112"/>
      <c r="N26" s="112"/>
      <c r="O26" s="112"/>
    </row>
    <row r="27" spans="1:15" hidden="1" x14ac:dyDescent="0.25">
      <c r="A27" s="99" t="s">
        <v>235</v>
      </c>
      <c r="B27" s="99" t="s">
        <v>236</v>
      </c>
      <c r="C27" s="100">
        <v>524.91</v>
      </c>
      <c r="D27" s="100">
        <v>995</v>
      </c>
      <c r="E27" s="109"/>
      <c r="F27" s="109"/>
      <c r="G27" s="109"/>
      <c r="J27" s="111"/>
      <c r="K27" s="112"/>
      <c r="L27" s="112"/>
      <c r="M27" s="112"/>
      <c r="N27" s="112"/>
      <c r="O27" s="112"/>
    </row>
    <row r="28" spans="1:15" hidden="1" x14ac:dyDescent="0.25">
      <c r="A28" s="60" t="s">
        <v>246</v>
      </c>
      <c r="B28" s="60" t="s">
        <v>247</v>
      </c>
      <c r="C28" s="61">
        <f>C29</f>
        <v>728.79</v>
      </c>
      <c r="D28" s="61">
        <f>D29</f>
        <v>664</v>
      </c>
      <c r="E28" s="197">
        <f>E29</f>
        <v>0</v>
      </c>
      <c r="F28" s="197">
        <f>F29</f>
        <v>0</v>
      </c>
      <c r="G28" s="197">
        <f>G29</f>
        <v>0</v>
      </c>
      <c r="J28" s="111"/>
      <c r="K28" s="112"/>
      <c r="L28" s="112"/>
      <c r="M28" s="112"/>
      <c r="N28" s="112"/>
      <c r="O28" s="112"/>
    </row>
    <row r="29" spans="1:15" hidden="1" x14ac:dyDescent="0.25">
      <c r="A29" s="99" t="s">
        <v>248</v>
      </c>
      <c r="B29" s="99" t="s">
        <v>249</v>
      </c>
      <c r="C29" s="100">
        <v>728.79</v>
      </c>
      <c r="D29" s="100">
        <v>664</v>
      </c>
      <c r="E29" s="109"/>
      <c r="F29" s="109"/>
      <c r="G29" s="109"/>
      <c r="J29" s="111"/>
      <c r="K29" s="112"/>
      <c r="L29" s="112"/>
      <c r="M29" s="112"/>
      <c r="N29" s="112"/>
      <c r="O29" s="112"/>
    </row>
    <row r="30" spans="1:15" hidden="1" x14ac:dyDescent="0.25">
      <c r="A30" s="60" t="s">
        <v>250</v>
      </c>
      <c r="B30" s="60" t="s">
        <v>251</v>
      </c>
      <c r="C30" s="61">
        <f>C31</f>
        <v>919.77</v>
      </c>
      <c r="D30" s="61">
        <f>D31</f>
        <v>265</v>
      </c>
      <c r="E30" s="197">
        <f>E31</f>
        <v>0</v>
      </c>
      <c r="F30" s="197">
        <f>F31</f>
        <v>0</v>
      </c>
      <c r="G30" s="197">
        <f>G31</f>
        <v>0</v>
      </c>
      <c r="J30" s="111"/>
      <c r="K30" s="112"/>
      <c r="L30" s="112"/>
      <c r="M30" s="112"/>
      <c r="N30" s="112"/>
      <c r="O30" s="112"/>
    </row>
    <row r="31" spans="1:15" ht="30" hidden="1" x14ac:dyDescent="0.25">
      <c r="A31" s="99" t="s">
        <v>252</v>
      </c>
      <c r="B31" s="99" t="s">
        <v>253</v>
      </c>
      <c r="C31" s="100">
        <v>919.77</v>
      </c>
      <c r="D31" s="100">
        <v>265</v>
      </c>
      <c r="E31" s="109"/>
      <c r="F31" s="109"/>
      <c r="G31" s="109"/>
      <c r="J31" s="111"/>
      <c r="K31" s="112"/>
      <c r="L31" s="112"/>
      <c r="M31" s="112"/>
      <c r="N31" s="112"/>
      <c r="O31" s="112"/>
    </row>
    <row r="32" spans="1:15" hidden="1" x14ac:dyDescent="0.25">
      <c r="A32" s="60" t="s">
        <v>254</v>
      </c>
      <c r="B32" s="60" t="s">
        <v>255</v>
      </c>
      <c r="C32" s="61">
        <f>C33+C39+C43+C46+C49</f>
        <v>88841.840000000026</v>
      </c>
      <c r="D32" s="61">
        <f>D33+D39+D43+D46+D49</f>
        <v>80183</v>
      </c>
      <c r="E32" s="197">
        <f>E33+E39+E43+E46+E49</f>
        <v>0</v>
      </c>
      <c r="F32" s="197">
        <f>F33+F39+F43+F46+F49</f>
        <v>0</v>
      </c>
      <c r="G32" s="197">
        <f>G33+G39+G43+G46+G49</f>
        <v>0</v>
      </c>
      <c r="J32" s="111"/>
      <c r="K32" s="112"/>
      <c r="L32" s="112"/>
      <c r="M32" s="112"/>
      <c r="N32" s="112"/>
      <c r="O32" s="112"/>
    </row>
    <row r="33" spans="1:15" hidden="1" x14ac:dyDescent="0.25">
      <c r="A33" s="60" t="s">
        <v>256</v>
      </c>
      <c r="B33" s="60" t="s">
        <v>257</v>
      </c>
      <c r="C33" s="61">
        <f>C34+C35+C36+C37+C38</f>
        <v>10999.55</v>
      </c>
      <c r="D33" s="61">
        <f>D34+D35+D36+D37+D38</f>
        <v>9165</v>
      </c>
      <c r="E33" s="197">
        <f>E34+E35+E36+E37+E38</f>
        <v>0</v>
      </c>
      <c r="F33" s="197">
        <f>F34+F35+F36+F37+F38</f>
        <v>0</v>
      </c>
      <c r="G33" s="197">
        <f>G34+G35+G36+G37+G38</f>
        <v>0</v>
      </c>
      <c r="J33" s="111"/>
      <c r="K33" s="112"/>
      <c r="L33" s="112"/>
      <c r="M33" s="112"/>
      <c r="N33" s="112"/>
      <c r="O33" s="112"/>
    </row>
    <row r="34" spans="1:15" hidden="1" x14ac:dyDescent="0.25">
      <c r="A34" s="99" t="s">
        <v>258</v>
      </c>
      <c r="B34" s="99" t="s">
        <v>259</v>
      </c>
      <c r="C34" s="100">
        <v>1748.96</v>
      </c>
      <c r="D34" s="100">
        <v>3193</v>
      </c>
      <c r="E34" s="109"/>
      <c r="F34" s="109"/>
      <c r="G34" s="109"/>
      <c r="J34" s="111"/>
      <c r="K34" s="112"/>
      <c r="L34" s="112"/>
      <c r="M34" s="112"/>
      <c r="N34" s="112"/>
      <c r="O34" s="112"/>
    </row>
    <row r="35" spans="1:15" ht="15" hidden="1" customHeight="1" x14ac:dyDescent="0.25">
      <c r="A35" s="99" t="s">
        <v>260</v>
      </c>
      <c r="B35" s="99" t="s">
        <v>261</v>
      </c>
      <c r="C35" s="100">
        <v>1124.51</v>
      </c>
      <c r="D35" s="100">
        <v>664</v>
      </c>
      <c r="E35" s="109"/>
      <c r="F35" s="109"/>
      <c r="G35" s="109"/>
      <c r="J35" s="111"/>
      <c r="K35" s="112"/>
      <c r="L35" s="112"/>
      <c r="M35" s="112"/>
      <c r="N35" s="112"/>
      <c r="O35" s="112"/>
    </row>
    <row r="36" spans="1:15" hidden="1" x14ac:dyDescent="0.25">
      <c r="A36" s="99" t="s">
        <v>262</v>
      </c>
      <c r="B36" s="99" t="s">
        <v>263</v>
      </c>
      <c r="C36" s="100">
        <v>2649.35</v>
      </c>
      <c r="D36" s="100">
        <v>2654</v>
      </c>
      <c r="E36" s="109"/>
      <c r="F36" s="109"/>
      <c r="G36" s="109"/>
      <c r="J36" s="111"/>
      <c r="K36" s="112"/>
      <c r="L36" s="112"/>
      <c r="M36" s="112"/>
      <c r="N36" s="112"/>
      <c r="O36" s="112"/>
    </row>
    <row r="37" spans="1:15" hidden="1" x14ac:dyDescent="0.25">
      <c r="A37" s="99" t="s">
        <v>264</v>
      </c>
      <c r="B37" s="99" t="s">
        <v>265</v>
      </c>
      <c r="C37" s="100">
        <v>5476.73</v>
      </c>
      <c r="D37" s="100">
        <v>2654</v>
      </c>
      <c r="E37" s="109"/>
      <c r="F37" s="109"/>
      <c r="G37" s="109"/>
      <c r="J37" s="111"/>
      <c r="K37" s="112"/>
      <c r="L37" s="112"/>
      <c r="M37" s="112"/>
      <c r="N37" s="112"/>
      <c r="O37" s="112"/>
    </row>
    <row r="38" spans="1:15" hidden="1" x14ac:dyDescent="0.25">
      <c r="A38" s="99" t="s">
        <v>266</v>
      </c>
      <c r="B38" s="99" t="s">
        <v>267</v>
      </c>
      <c r="C38" s="100">
        <v>0</v>
      </c>
      <c r="D38" s="100">
        <v>0</v>
      </c>
      <c r="E38" s="109"/>
      <c r="F38" s="109"/>
      <c r="G38" s="109"/>
      <c r="J38" s="111"/>
      <c r="K38" s="112"/>
      <c r="L38" s="112"/>
      <c r="M38" s="112"/>
      <c r="N38" s="112"/>
      <c r="O38" s="112"/>
    </row>
    <row r="39" spans="1:15" hidden="1" x14ac:dyDescent="0.25">
      <c r="A39" s="60" t="s">
        <v>272</v>
      </c>
      <c r="B39" s="60" t="s">
        <v>273</v>
      </c>
      <c r="C39" s="61">
        <f>C40+C41+C42</f>
        <v>69333.970000000016</v>
      </c>
      <c r="D39" s="61">
        <f>D40+D41+D42</f>
        <v>60401</v>
      </c>
      <c r="E39" s="197">
        <f>E40+E41+E42</f>
        <v>0</v>
      </c>
      <c r="F39" s="197">
        <f>F40+F41+F42</f>
        <v>0</v>
      </c>
      <c r="G39" s="197">
        <f>G40+G41+G42</f>
        <v>0</v>
      </c>
      <c r="J39" s="111"/>
      <c r="K39" s="112"/>
      <c r="L39" s="112"/>
      <c r="M39" s="112"/>
      <c r="N39" s="112"/>
      <c r="O39" s="112"/>
    </row>
    <row r="40" spans="1:15" hidden="1" x14ac:dyDescent="0.25">
      <c r="A40" s="99" t="s">
        <v>274</v>
      </c>
      <c r="B40" s="99" t="s">
        <v>275</v>
      </c>
      <c r="C40" s="100">
        <v>26569.99</v>
      </c>
      <c r="D40" s="100">
        <v>25218</v>
      </c>
      <c r="E40" s="109"/>
      <c r="F40" s="109"/>
      <c r="G40" s="109"/>
      <c r="J40" s="111"/>
      <c r="K40" s="112"/>
      <c r="L40" s="112"/>
      <c r="M40" s="112"/>
      <c r="N40" s="112"/>
      <c r="O40" s="112"/>
    </row>
    <row r="41" spans="1:15" hidden="1" x14ac:dyDescent="0.25">
      <c r="A41" s="99" t="s">
        <v>276</v>
      </c>
      <c r="B41" s="99" t="s">
        <v>277</v>
      </c>
      <c r="C41" s="100">
        <v>41487.410000000003</v>
      </c>
      <c r="D41" s="100">
        <v>32529</v>
      </c>
      <c r="E41" s="109"/>
      <c r="F41" s="109"/>
      <c r="G41" s="109"/>
      <c r="J41" s="111"/>
      <c r="K41" s="112"/>
      <c r="L41" s="112"/>
      <c r="M41" s="112"/>
      <c r="N41" s="112"/>
      <c r="O41" s="112"/>
    </row>
    <row r="42" spans="1:15" hidden="1" x14ac:dyDescent="0.25">
      <c r="A42" s="99" t="s">
        <v>278</v>
      </c>
      <c r="B42" s="99" t="s">
        <v>279</v>
      </c>
      <c r="C42" s="100">
        <v>1276.57</v>
      </c>
      <c r="D42" s="100">
        <v>2654</v>
      </c>
      <c r="E42" s="109"/>
      <c r="F42" s="109"/>
      <c r="G42" s="109"/>
      <c r="J42" s="111"/>
      <c r="K42" s="112"/>
      <c r="L42" s="112"/>
      <c r="M42" s="112"/>
      <c r="N42" s="112"/>
      <c r="O42" s="112"/>
    </row>
    <row r="43" spans="1:15" ht="26.25" hidden="1" x14ac:dyDescent="0.25">
      <c r="A43" s="60" t="s">
        <v>280</v>
      </c>
      <c r="B43" s="60" t="s">
        <v>281</v>
      </c>
      <c r="C43" s="61">
        <f>C44+C45</f>
        <v>7953.71</v>
      </c>
      <c r="D43" s="61">
        <f>D44+D45</f>
        <v>7963</v>
      </c>
      <c r="E43" s="197">
        <f>E44+E45</f>
        <v>0</v>
      </c>
      <c r="F43" s="197">
        <f>F44+F45</f>
        <v>0</v>
      </c>
      <c r="G43" s="197">
        <f>G44+G45</f>
        <v>0</v>
      </c>
      <c r="J43" s="111"/>
      <c r="K43" s="112"/>
      <c r="L43" s="112"/>
      <c r="M43" s="112"/>
      <c r="N43" s="112"/>
      <c r="O43" s="112"/>
    </row>
    <row r="44" spans="1:15" ht="30" hidden="1" x14ac:dyDescent="0.25">
      <c r="A44" s="99" t="s">
        <v>282</v>
      </c>
      <c r="B44" s="99" t="s">
        <v>283</v>
      </c>
      <c r="C44" s="100">
        <v>0</v>
      </c>
      <c r="D44" s="100">
        <v>0</v>
      </c>
      <c r="E44" s="109"/>
      <c r="F44" s="109"/>
      <c r="G44" s="109"/>
      <c r="J44" s="111"/>
      <c r="K44" s="112"/>
      <c r="L44" s="112"/>
      <c r="M44" s="112"/>
      <c r="N44" s="112"/>
      <c r="O44" s="112"/>
    </row>
    <row r="45" spans="1:15" ht="30" hidden="1" x14ac:dyDescent="0.25">
      <c r="A45" s="99" t="s">
        <v>284</v>
      </c>
      <c r="B45" s="99" t="s">
        <v>285</v>
      </c>
      <c r="C45" s="100">
        <v>7953.71</v>
      </c>
      <c r="D45" s="100">
        <v>7963</v>
      </c>
      <c r="E45" s="109"/>
      <c r="F45" s="109"/>
      <c r="G45" s="109"/>
      <c r="J45" s="111"/>
      <c r="K45" s="112"/>
      <c r="L45" s="112"/>
      <c r="M45" s="112"/>
      <c r="N45" s="112"/>
      <c r="O45" s="112"/>
    </row>
    <row r="46" spans="1:15" hidden="1" x14ac:dyDescent="0.25">
      <c r="A46" s="60" t="s">
        <v>286</v>
      </c>
      <c r="B46" s="60" t="s">
        <v>287</v>
      </c>
      <c r="C46" s="61">
        <f>C47+C48</f>
        <v>153.52000000000001</v>
      </c>
      <c r="D46" s="61">
        <f>D47+D48</f>
        <v>1327</v>
      </c>
      <c r="E46" s="197">
        <f>E47+E48</f>
        <v>0</v>
      </c>
      <c r="F46" s="197">
        <f>F47+F48</f>
        <v>0</v>
      </c>
      <c r="G46" s="197">
        <f>G47+G48</f>
        <v>0</v>
      </c>
      <c r="J46" s="111"/>
      <c r="K46" s="112"/>
      <c r="L46" s="112"/>
      <c r="M46" s="112"/>
      <c r="N46" s="112"/>
      <c r="O46" s="112"/>
    </row>
    <row r="47" spans="1:15" hidden="1" x14ac:dyDescent="0.25">
      <c r="A47" s="99" t="s">
        <v>288</v>
      </c>
      <c r="B47" s="99" t="s">
        <v>289</v>
      </c>
      <c r="C47" s="100">
        <v>153.52000000000001</v>
      </c>
      <c r="D47" s="100">
        <v>1327</v>
      </c>
      <c r="E47" s="109"/>
      <c r="F47" s="109"/>
      <c r="G47" s="109"/>
      <c r="J47" s="111"/>
      <c r="K47" s="112"/>
      <c r="L47" s="112"/>
      <c r="M47" s="112"/>
      <c r="N47" s="112"/>
      <c r="O47" s="112"/>
    </row>
    <row r="48" spans="1:15" hidden="1" x14ac:dyDescent="0.25">
      <c r="A48" s="99" t="s">
        <v>290</v>
      </c>
      <c r="B48" s="99" t="s">
        <v>291</v>
      </c>
      <c r="C48" s="100">
        <v>0</v>
      </c>
      <c r="D48" s="100">
        <v>0</v>
      </c>
      <c r="E48" s="109"/>
      <c r="F48" s="109"/>
      <c r="G48" s="109"/>
      <c r="J48" s="111"/>
      <c r="K48" s="112"/>
      <c r="L48" s="112"/>
      <c r="M48" s="112"/>
      <c r="N48" s="112"/>
      <c r="O48" s="112"/>
    </row>
    <row r="49" spans="1:15" hidden="1" x14ac:dyDescent="0.25">
      <c r="A49" s="60" t="s">
        <v>292</v>
      </c>
      <c r="B49" s="60" t="s">
        <v>293</v>
      </c>
      <c r="C49" s="61">
        <f>C50</f>
        <v>401.09</v>
      </c>
      <c r="D49" s="61">
        <f>D50</f>
        <v>1327</v>
      </c>
      <c r="E49" s="197">
        <f>E50</f>
        <v>0</v>
      </c>
      <c r="F49" s="197">
        <f>F50</f>
        <v>0</v>
      </c>
      <c r="G49" s="197">
        <f>G50</f>
        <v>0</v>
      </c>
      <c r="J49" s="111"/>
      <c r="K49" s="112"/>
      <c r="L49" s="112"/>
      <c r="M49" s="112"/>
      <c r="N49" s="112"/>
      <c r="O49" s="112"/>
    </row>
    <row r="50" spans="1:15" hidden="1" x14ac:dyDescent="0.25">
      <c r="A50" s="99" t="s">
        <v>294</v>
      </c>
      <c r="B50" s="99" t="s">
        <v>293</v>
      </c>
      <c r="C50" s="100">
        <v>401.09</v>
      </c>
      <c r="D50" s="100">
        <v>1327</v>
      </c>
      <c r="E50" s="109"/>
      <c r="F50" s="109"/>
      <c r="G50" s="109"/>
      <c r="J50" s="111"/>
      <c r="K50" s="112"/>
      <c r="L50" s="112"/>
      <c r="M50" s="112"/>
      <c r="N50" s="112"/>
      <c r="O50" s="112"/>
    </row>
    <row r="51" spans="1:15" hidden="1" x14ac:dyDescent="0.25">
      <c r="A51" s="60" t="s">
        <v>295</v>
      </c>
      <c r="B51" s="60" t="s">
        <v>296</v>
      </c>
      <c r="C51" s="61">
        <f>C52+C57+C60+C63+C69+C71+C75+C77</f>
        <v>167803.29</v>
      </c>
      <c r="D51" s="61">
        <f>D52+D57+D60+D63+D69+D71+D75+D77</f>
        <v>165847</v>
      </c>
      <c r="E51" s="197">
        <f>E52+E57+E60+E63+E69+E71+E75+E77</f>
        <v>0</v>
      </c>
      <c r="F51" s="197">
        <f>F52+F57+F60+F63+F69+F71+F75+F77</f>
        <v>0</v>
      </c>
      <c r="G51" s="197">
        <f>G52+G57+G60+G63+G69+G71+G75+G77</f>
        <v>0</v>
      </c>
      <c r="J51" s="111"/>
      <c r="K51" s="112"/>
      <c r="L51" s="112"/>
      <c r="M51" s="112"/>
      <c r="N51" s="112"/>
      <c r="O51" s="112"/>
    </row>
    <row r="52" spans="1:15" hidden="1" x14ac:dyDescent="0.25">
      <c r="A52" s="60" t="s">
        <v>297</v>
      </c>
      <c r="B52" s="60" t="s">
        <v>298</v>
      </c>
      <c r="C52" s="61">
        <f>C53+C54+C55+C56</f>
        <v>134307.51</v>
      </c>
      <c r="D52" s="61">
        <f>D53+D54+D55+D56</f>
        <v>136237</v>
      </c>
      <c r="E52" s="197">
        <f>E53+E54+E55+E56</f>
        <v>0</v>
      </c>
      <c r="F52" s="197">
        <f>F53+F54+F55+F56</f>
        <v>0</v>
      </c>
      <c r="G52" s="197">
        <f>G53+G54+G55+G56</f>
        <v>0</v>
      </c>
      <c r="J52" s="111"/>
      <c r="K52" s="112"/>
      <c r="L52" s="112"/>
      <c r="M52" s="112"/>
      <c r="N52" s="112"/>
      <c r="O52" s="112"/>
    </row>
    <row r="53" spans="1:15" hidden="1" x14ac:dyDescent="0.25">
      <c r="A53" s="99" t="s">
        <v>299</v>
      </c>
      <c r="B53" s="99" t="s">
        <v>300</v>
      </c>
      <c r="C53" s="100">
        <v>4589.6099999999997</v>
      </c>
      <c r="D53" s="100">
        <v>3982</v>
      </c>
      <c r="E53" s="109"/>
      <c r="F53" s="109"/>
      <c r="G53" s="109"/>
      <c r="J53" s="111"/>
      <c r="K53" s="112"/>
      <c r="L53" s="112"/>
      <c r="M53" s="112"/>
      <c r="N53" s="112"/>
      <c r="O53" s="112"/>
    </row>
    <row r="54" spans="1:15" hidden="1" x14ac:dyDescent="0.25">
      <c r="A54" s="99" t="s">
        <v>301</v>
      </c>
      <c r="B54" s="99" t="s">
        <v>302</v>
      </c>
      <c r="C54" s="100">
        <v>0</v>
      </c>
      <c r="D54" s="100">
        <v>0</v>
      </c>
      <c r="E54" s="109"/>
      <c r="F54" s="109"/>
      <c r="G54" s="109"/>
      <c r="J54" s="111"/>
      <c r="K54" s="112"/>
      <c r="L54" s="112"/>
      <c r="M54" s="112"/>
      <c r="N54" s="112"/>
      <c r="O54" s="112"/>
    </row>
    <row r="55" spans="1:15" hidden="1" x14ac:dyDescent="0.25">
      <c r="A55" s="99" t="s">
        <v>303</v>
      </c>
      <c r="B55" s="99" t="s">
        <v>304</v>
      </c>
      <c r="C55" s="100">
        <v>412.15</v>
      </c>
      <c r="D55" s="100">
        <v>597</v>
      </c>
      <c r="E55" s="109"/>
      <c r="F55" s="109"/>
      <c r="G55" s="109"/>
      <c r="J55" s="111"/>
      <c r="K55" s="112"/>
      <c r="L55" s="112"/>
      <c r="M55" s="112"/>
      <c r="N55" s="112"/>
      <c r="O55" s="112"/>
    </row>
    <row r="56" spans="1:15" hidden="1" x14ac:dyDescent="0.25">
      <c r="A56" s="99" t="s">
        <v>305</v>
      </c>
      <c r="B56" s="99" t="s">
        <v>306</v>
      </c>
      <c r="C56" s="100">
        <v>129305.75</v>
      </c>
      <c r="D56" s="100">
        <v>131658</v>
      </c>
      <c r="E56" s="109"/>
      <c r="F56" s="109"/>
      <c r="G56" s="109"/>
      <c r="J56" s="111"/>
      <c r="K56" s="112"/>
      <c r="L56" s="112"/>
      <c r="M56" s="112"/>
      <c r="N56" s="112"/>
      <c r="O56" s="112"/>
    </row>
    <row r="57" spans="1:15" hidden="1" x14ac:dyDescent="0.25">
      <c r="A57" s="60" t="s">
        <v>307</v>
      </c>
      <c r="B57" s="60" t="s">
        <v>308</v>
      </c>
      <c r="C57" s="61">
        <f>C58+C59</f>
        <v>19235.97</v>
      </c>
      <c r="D57" s="61">
        <f>D58+D59</f>
        <v>11089</v>
      </c>
      <c r="E57" s="197">
        <f>E58+E59</f>
        <v>0</v>
      </c>
      <c r="F57" s="197">
        <f>F58+F59</f>
        <v>0</v>
      </c>
      <c r="G57" s="197">
        <f>G58+G59</f>
        <v>0</v>
      </c>
      <c r="J57" s="111"/>
      <c r="K57" s="112"/>
      <c r="L57" s="112"/>
      <c r="M57" s="112"/>
      <c r="N57" s="112"/>
      <c r="O57" s="112"/>
    </row>
    <row r="58" spans="1:15" ht="30" hidden="1" x14ac:dyDescent="0.25">
      <c r="A58" s="99" t="s">
        <v>309</v>
      </c>
      <c r="B58" s="99" t="s">
        <v>310</v>
      </c>
      <c r="C58" s="100">
        <v>0</v>
      </c>
      <c r="D58" s="100">
        <v>0</v>
      </c>
      <c r="E58" s="109"/>
      <c r="F58" s="109"/>
      <c r="G58" s="109"/>
      <c r="J58" s="111"/>
      <c r="K58" s="112"/>
      <c r="L58" s="112"/>
      <c r="M58" s="112"/>
      <c r="N58" s="112"/>
      <c r="O58" s="112"/>
    </row>
    <row r="59" spans="1:15" ht="30" hidden="1" x14ac:dyDescent="0.25">
      <c r="A59" s="99" t="s">
        <v>311</v>
      </c>
      <c r="B59" s="99" t="s">
        <v>312</v>
      </c>
      <c r="C59" s="100">
        <v>19235.97</v>
      </c>
      <c r="D59" s="100">
        <v>11089</v>
      </c>
      <c r="E59" s="109"/>
      <c r="F59" s="109"/>
      <c r="G59" s="109"/>
      <c r="J59" s="111"/>
      <c r="K59" s="112"/>
      <c r="L59" s="112"/>
      <c r="M59" s="112"/>
      <c r="N59" s="112"/>
      <c r="O59" s="112"/>
    </row>
    <row r="60" spans="1:15" hidden="1" x14ac:dyDescent="0.25">
      <c r="A60" s="60" t="s">
        <v>313</v>
      </c>
      <c r="B60" s="60" t="s">
        <v>314</v>
      </c>
      <c r="C60" s="61">
        <f>C61+C62</f>
        <v>233.59</v>
      </c>
      <c r="D60" s="61">
        <f>D61+D62</f>
        <v>1659</v>
      </c>
      <c r="E60" s="197">
        <f>E61+E62</f>
        <v>0</v>
      </c>
      <c r="F60" s="197">
        <f>F61+F62</f>
        <v>0</v>
      </c>
      <c r="G60" s="197">
        <f>G61+G62</f>
        <v>0</v>
      </c>
      <c r="J60" s="111"/>
      <c r="K60" s="112"/>
      <c r="L60" s="112"/>
      <c r="M60" s="112"/>
      <c r="N60" s="112"/>
      <c r="O60" s="112"/>
    </row>
    <row r="61" spans="1:15" hidden="1" x14ac:dyDescent="0.25">
      <c r="A61" s="99" t="s">
        <v>315</v>
      </c>
      <c r="B61" s="99" t="s">
        <v>316</v>
      </c>
      <c r="C61" s="100">
        <v>0</v>
      </c>
      <c r="D61" s="100">
        <v>332</v>
      </c>
      <c r="E61" s="109"/>
      <c r="F61" s="109"/>
      <c r="G61" s="109"/>
      <c r="J61" s="111"/>
      <c r="K61" s="112"/>
      <c r="L61" s="112"/>
      <c r="M61" s="112"/>
      <c r="N61" s="112"/>
      <c r="O61" s="112"/>
    </row>
    <row r="62" spans="1:15" hidden="1" x14ac:dyDescent="0.25">
      <c r="A62" s="99" t="s">
        <v>317</v>
      </c>
      <c r="B62" s="99" t="s">
        <v>318</v>
      </c>
      <c r="C62" s="100">
        <v>233.59</v>
      </c>
      <c r="D62" s="100">
        <v>1327</v>
      </c>
      <c r="E62" s="109"/>
      <c r="F62" s="109"/>
      <c r="G62" s="109"/>
      <c r="J62" s="111"/>
      <c r="K62" s="112"/>
      <c r="L62" s="112"/>
      <c r="M62" s="112"/>
      <c r="N62" s="112"/>
      <c r="O62" s="112"/>
    </row>
    <row r="63" spans="1:15" hidden="1" x14ac:dyDescent="0.25">
      <c r="A63" s="60" t="s">
        <v>319</v>
      </c>
      <c r="B63" s="60" t="s">
        <v>320</v>
      </c>
      <c r="C63" s="61">
        <f>C64+C65+C66+C67+C68</f>
        <v>6453.3200000000006</v>
      </c>
      <c r="D63" s="61">
        <f>D64+D65+D66+D67+D68</f>
        <v>7570</v>
      </c>
      <c r="E63" s="197">
        <f>E64+E65+E66+E67+E68</f>
        <v>0</v>
      </c>
      <c r="F63" s="197">
        <f>F64+F65+F66+F67+F68</f>
        <v>0</v>
      </c>
      <c r="G63" s="197">
        <f>G64+G65+G66+G67+G68</f>
        <v>0</v>
      </c>
      <c r="J63" s="111"/>
      <c r="K63" s="112"/>
      <c r="L63" s="112"/>
      <c r="M63" s="112"/>
      <c r="N63" s="112"/>
      <c r="O63" s="112"/>
    </row>
    <row r="64" spans="1:15" hidden="1" x14ac:dyDescent="0.25">
      <c r="A64" s="99" t="s">
        <v>321</v>
      </c>
      <c r="B64" s="99" t="s">
        <v>322</v>
      </c>
      <c r="C64" s="100">
        <v>3265.88</v>
      </c>
      <c r="D64" s="100">
        <v>3982</v>
      </c>
      <c r="E64" s="109"/>
      <c r="F64" s="109"/>
      <c r="G64" s="109"/>
      <c r="J64" s="111"/>
      <c r="K64" s="112"/>
      <c r="L64" s="112"/>
      <c r="M64" s="112"/>
      <c r="N64" s="112"/>
      <c r="O64" s="112"/>
    </row>
    <row r="65" spans="1:15" hidden="1" x14ac:dyDescent="0.25">
      <c r="A65" s="99" t="s">
        <v>323</v>
      </c>
      <c r="B65" s="99" t="s">
        <v>324</v>
      </c>
      <c r="C65" s="100">
        <v>2913.7</v>
      </c>
      <c r="D65" s="100">
        <v>2654</v>
      </c>
      <c r="E65" s="109"/>
      <c r="F65" s="109"/>
      <c r="G65" s="109"/>
      <c r="J65" s="111"/>
      <c r="K65" s="112"/>
      <c r="L65" s="112"/>
      <c r="M65" s="112"/>
      <c r="N65" s="112"/>
      <c r="O65" s="112"/>
    </row>
    <row r="66" spans="1:15" hidden="1" x14ac:dyDescent="0.25">
      <c r="A66" s="99" t="s">
        <v>325</v>
      </c>
      <c r="B66" s="99" t="s">
        <v>326</v>
      </c>
      <c r="C66" s="100">
        <v>149.31</v>
      </c>
      <c r="D66" s="100">
        <v>299</v>
      </c>
      <c r="E66" s="109"/>
      <c r="F66" s="109"/>
      <c r="G66" s="109"/>
      <c r="J66" s="111"/>
      <c r="K66" s="112"/>
      <c r="L66" s="112"/>
      <c r="M66" s="112"/>
      <c r="N66" s="112"/>
      <c r="O66" s="112"/>
    </row>
    <row r="67" spans="1:15" hidden="1" x14ac:dyDescent="0.25">
      <c r="A67" s="99" t="s">
        <v>327</v>
      </c>
      <c r="B67" s="99" t="s">
        <v>328</v>
      </c>
      <c r="C67" s="100">
        <v>0</v>
      </c>
      <c r="D67" s="100">
        <v>469</v>
      </c>
      <c r="E67" s="109"/>
      <c r="F67" s="109"/>
      <c r="G67" s="109"/>
      <c r="J67" s="111"/>
      <c r="K67" s="112"/>
      <c r="L67" s="112"/>
      <c r="M67" s="112"/>
      <c r="N67" s="112"/>
      <c r="O67" s="112"/>
    </row>
    <row r="68" spans="1:15" hidden="1" x14ac:dyDescent="0.25">
      <c r="A68" s="99" t="s">
        <v>329</v>
      </c>
      <c r="B68" s="99" t="s">
        <v>330</v>
      </c>
      <c r="C68" s="100">
        <v>124.43</v>
      </c>
      <c r="D68" s="100">
        <v>166</v>
      </c>
      <c r="E68" s="109"/>
      <c r="F68" s="109"/>
      <c r="G68" s="109"/>
      <c r="J68" s="111"/>
      <c r="K68" s="112"/>
      <c r="L68" s="112"/>
      <c r="M68" s="112"/>
      <c r="N68" s="112"/>
      <c r="O68" s="112"/>
    </row>
    <row r="69" spans="1:15" hidden="1" x14ac:dyDescent="0.25">
      <c r="A69" s="60" t="s">
        <v>335</v>
      </c>
      <c r="B69" s="60" t="s">
        <v>336</v>
      </c>
      <c r="C69" s="61">
        <f>C70</f>
        <v>2654.46</v>
      </c>
      <c r="D69" s="61">
        <f>D70</f>
        <v>3319</v>
      </c>
      <c r="E69" s="197">
        <f>E70</f>
        <v>0</v>
      </c>
      <c r="F69" s="197">
        <f>F70</f>
        <v>0</v>
      </c>
      <c r="G69" s="197">
        <f>G70</f>
        <v>0</v>
      </c>
      <c r="J69" s="111"/>
      <c r="K69" s="112"/>
      <c r="L69" s="112"/>
      <c r="M69" s="112"/>
      <c r="N69" s="112"/>
      <c r="O69" s="112"/>
    </row>
    <row r="70" spans="1:15" ht="14.25" hidden="1" customHeight="1" x14ac:dyDescent="0.25">
      <c r="A70" s="99" t="s">
        <v>337</v>
      </c>
      <c r="B70" s="99" t="s">
        <v>338</v>
      </c>
      <c r="C70" s="100">
        <v>2654.46</v>
      </c>
      <c r="D70" s="100">
        <v>3319</v>
      </c>
      <c r="E70" s="109"/>
      <c r="F70" s="109"/>
      <c r="G70" s="109"/>
      <c r="J70" s="111"/>
      <c r="K70" s="112"/>
      <c r="L70" s="112"/>
      <c r="M70" s="112"/>
      <c r="N70" s="112"/>
      <c r="O70" s="112"/>
    </row>
    <row r="71" spans="1:15" hidden="1" x14ac:dyDescent="0.25">
      <c r="A71" s="60" t="s">
        <v>341</v>
      </c>
      <c r="B71" s="60" t="s">
        <v>342</v>
      </c>
      <c r="C71" s="61">
        <f>C72+C73+C74</f>
        <v>1222.3800000000001</v>
      </c>
      <c r="D71" s="61">
        <f>D72+D73+D74</f>
        <v>1991</v>
      </c>
      <c r="E71" s="197">
        <f>E72+E73+E74</f>
        <v>0</v>
      </c>
      <c r="F71" s="197">
        <f>F72+F73+F74</f>
        <v>0</v>
      </c>
      <c r="G71" s="197">
        <f>G72+G73+G74</f>
        <v>0</v>
      </c>
      <c r="J71" s="111"/>
      <c r="K71" s="112"/>
      <c r="L71" s="112"/>
      <c r="M71" s="112"/>
      <c r="N71" s="112"/>
      <c r="O71" s="112"/>
    </row>
    <row r="72" spans="1:15" hidden="1" x14ac:dyDescent="0.25">
      <c r="A72" s="99" t="s">
        <v>345</v>
      </c>
      <c r="B72" s="99" t="s">
        <v>346</v>
      </c>
      <c r="C72" s="100">
        <v>0</v>
      </c>
      <c r="D72" s="100">
        <v>0</v>
      </c>
      <c r="E72" s="109"/>
      <c r="F72" s="109"/>
      <c r="G72" s="109"/>
      <c r="J72" s="111"/>
      <c r="K72" s="112"/>
      <c r="L72" s="112"/>
      <c r="M72" s="112"/>
      <c r="N72" s="112"/>
      <c r="O72" s="112"/>
    </row>
    <row r="73" spans="1:15" hidden="1" x14ac:dyDescent="0.25">
      <c r="A73" s="99" t="s">
        <v>347</v>
      </c>
      <c r="B73" s="99" t="s">
        <v>348</v>
      </c>
      <c r="C73" s="100">
        <v>0</v>
      </c>
      <c r="D73" s="100">
        <v>664</v>
      </c>
      <c r="E73" s="109"/>
      <c r="F73" s="109"/>
      <c r="G73" s="109"/>
      <c r="J73" s="111"/>
      <c r="K73" s="112"/>
      <c r="L73" s="112"/>
      <c r="M73" s="112"/>
      <c r="N73" s="112"/>
      <c r="O73" s="112"/>
    </row>
    <row r="74" spans="1:15" hidden="1" x14ac:dyDescent="0.25">
      <c r="A74" s="99" t="s">
        <v>349</v>
      </c>
      <c r="B74" s="99" t="s">
        <v>350</v>
      </c>
      <c r="C74" s="100">
        <v>1222.3800000000001</v>
      </c>
      <c r="D74" s="100">
        <v>1327</v>
      </c>
      <c r="E74" s="109"/>
      <c r="F74" s="109"/>
      <c r="G74" s="109"/>
      <c r="J74" s="111"/>
      <c r="K74" s="112"/>
      <c r="L74" s="112"/>
      <c r="M74" s="112"/>
      <c r="N74" s="112"/>
      <c r="O74" s="112"/>
    </row>
    <row r="75" spans="1:15" hidden="1" x14ac:dyDescent="0.25">
      <c r="A75" s="60" t="s">
        <v>351</v>
      </c>
      <c r="B75" s="60" t="s">
        <v>352</v>
      </c>
      <c r="C75" s="61">
        <f>C76</f>
        <v>3389.45</v>
      </c>
      <c r="D75" s="61">
        <f>D76</f>
        <v>1991</v>
      </c>
      <c r="E75" s="197">
        <f>E76</f>
        <v>0</v>
      </c>
      <c r="F75" s="197">
        <f>F76</f>
        <v>0</v>
      </c>
      <c r="G75" s="197">
        <f>G76</f>
        <v>0</v>
      </c>
      <c r="J75" s="111"/>
      <c r="K75" s="112"/>
      <c r="L75" s="112"/>
      <c r="M75" s="112"/>
      <c r="N75" s="112"/>
      <c r="O75" s="112"/>
    </row>
    <row r="76" spans="1:15" hidden="1" x14ac:dyDescent="0.25">
      <c r="A76" s="99" t="s">
        <v>353</v>
      </c>
      <c r="B76" s="99" t="s">
        <v>354</v>
      </c>
      <c r="C76" s="100">
        <v>3389.45</v>
      </c>
      <c r="D76" s="100">
        <v>1991</v>
      </c>
      <c r="E76" s="109"/>
      <c r="F76" s="109"/>
      <c r="G76" s="109"/>
      <c r="J76" s="111"/>
      <c r="K76" s="112"/>
      <c r="L76" s="112"/>
      <c r="M76" s="112"/>
      <c r="N76" s="112"/>
      <c r="O76" s="112"/>
    </row>
    <row r="77" spans="1:15" hidden="1" x14ac:dyDescent="0.25">
      <c r="A77" s="60" t="s">
        <v>355</v>
      </c>
      <c r="B77" s="60" t="s">
        <v>356</v>
      </c>
      <c r="C77" s="61">
        <f>C78+C79</f>
        <v>306.61</v>
      </c>
      <c r="D77" s="61">
        <f>D78+D79</f>
        <v>1991</v>
      </c>
      <c r="E77" s="197">
        <f>E78+E79</f>
        <v>0</v>
      </c>
      <c r="F77" s="197">
        <f>F78+F79</f>
        <v>0</v>
      </c>
      <c r="G77" s="197">
        <f>G78+G79</f>
        <v>0</v>
      </c>
      <c r="J77" s="111"/>
      <c r="K77" s="112"/>
      <c r="L77" s="112"/>
      <c r="M77" s="112"/>
      <c r="N77" s="112"/>
      <c r="O77" s="112"/>
    </row>
    <row r="78" spans="1:15" ht="30" hidden="1" x14ac:dyDescent="0.25">
      <c r="A78" s="99" t="s">
        <v>357</v>
      </c>
      <c r="B78" s="99" t="s">
        <v>358</v>
      </c>
      <c r="C78" s="100">
        <v>306.61</v>
      </c>
      <c r="D78" s="100">
        <v>1327</v>
      </c>
      <c r="E78" s="109"/>
      <c r="F78" s="109"/>
      <c r="G78" s="109"/>
      <c r="J78" s="111"/>
      <c r="K78" s="112"/>
      <c r="L78" s="112"/>
      <c r="M78" s="112"/>
      <c r="N78" s="112"/>
      <c r="O78" s="112"/>
    </row>
    <row r="79" spans="1:15" hidden="1" x14ac:dyDescent="0.25">
      <c r="A79" s="99" t="s">
        <v>359</v>
      </c>
      <c r="B79" s="99" t="s">
        <v>360</v>
      </c>
      <c r="C79" s="100">
        <v>0</v>
      </c>
      <c r="D79" s="100">
        <v>664</v>
      </c>
      <c r="E79" s="109"/>
      <c r="F79" s="109"/>
      <c r="G79" s="109"/>
      <c r="J79" s="111"/>
      <c r="K79" s="112"/>
      <c r="L79" s="112"/>
      <c r="M79" s="112"/>
      <c r="N79" s="112"/>
      <c r="O79" s="112"/>
    </row>
    <row r="80" spans="1:15" hidden="1" x14ac:dyDescent="0.25">
      <c r="A80" s="60" t="s">
        <v>361</v>
      </c>
      <c r="B80" s="60" t="s">
        <v>362</v>
      </c>
      <c r="C80" s="61">
        <f t="shared" ref="C80:G81" si="5">C81</f>
        <v>0</v>
      </c>
      <c r="D80" s="61">
        <f t="shared" si="5"/>
        <v>0</v>
      </c>
      <c r="E80" s="197">
        <f t="shared" si="5"/>
        <v>0</v>
      </c>
      <c r="F80" s="197">
        <f t="shared" si="5"/>
        <v>0</v>
      </c>
      <c r="G80" s="197">
        <f t="shared" si="5"/>
        <v>0</v>
      </c>
      <c r="J80" s="111"/>
      <c r="K80" s="112"/>
      <c r="L80" s="112"/>
      <c r="M80" s="112"/>
      <c r="N80" s="112"/>
      <c r="O80" s="112"/>
    </row>
    <row r="81" spans="1:15" hidden="1" x14ac:dyDescent="0.25">
      <c r="A81" s="60" t="s">
        <v>363</v>
      </c>
      <c r="B81" s="60" t="s">
        <v>362</v>
      </c>
      <c r="C81" s="61">
        <f t="shared" si="5"/>
        <v>0</v>
      </c>
      <c r="D81" s="61">
        <f t="shared" si="5"/>
        <v>0</v>
      </c>
      <c r="E81" s="197">
        <f t="shared" si="5"/>
        <v>0</v>
      </c>
      <c r="F81" s="197">
        <f t="shared" si="5"/>
        <v>0</v>
      </c>
      <c r="G81" s="197">
        <f t="shared" si="5"/>
        <v>0</v>
      </c>
      <c r="J81" s="111"/>
      <c r="K81" s="112"/>
      <c r="L81" s="112"/>
      <c r="M81" s="112"/>
      <c r="N81" s="112"/>
      <c r="O81" s="112"/>
    </row>
    <row r="82" spans="1:15" hidden="1" x14ac:dyDescent="0.25">
      <c r="A82" s="99" t="s">
        <v>364</v>
      </c>
      <c r="B82" s="99" t="s">
        <v>365</v>
      </c>
      <c r="C82" s="100">
        <v>0</v>
      </c>
      <c r="D82" s="100">
        <v>0</v>
      </c>
      <c r="E82" s="109"/>
      <c r="F82" s="109"/>
      <c r="G82" s="109"/>
      <c r="J82" s="111"/>
      <c r="K82" s="112"/>
      <c r="L82" s="112"/>
      <c r="M82" s="112"/>
      <c r="N82" s="112"/>
      <c r="O82" s="112"/>
    </row>
    <row r="83" spans="1:15" hidden="1" x14ac:dyDescent="0.25">
      <c r="A83" s="60" t="s">
        <v>368</v>
      </c>
      <c r="B83" s="60" t="s">
        <v>369</v>
      </c>
      <c r="C83" s="61">
        <f>C84+C87+C89+C91+C94</f>
        <v>12166.11</v>
      </c>
      <c r="D83" s="61">
        <f>D84+D87+D89+D91+D94</f>
        <v>5444</v>
      </c>
      <c r="E83" s="197">
        <f>E84+E87+E89+E91+E94</f>
        <v>0</v>
      </c>
      <c r="F83" s="197">
        <f>F84+F87+F89+F91+F94</f>
        <v>0</v>
      </c>
      <c r="G83" s="197">
        <f>G84+G87+G89+G91+G94</f>
        <v>0</v>
      </c>
      <c r="J83" s="111"/>
      <c r="K83" s="112"/>
      <c r="L83" s="112"/>
      <c r="M83" s="112"/>
      <c r="N83" s="112"/>
      <c r="O83" s="112"/>
    </row>
    <row r="84" spans="1:15" hidden="1" x14ac:dyDescent="0.25">
      <c r="A84" s="60" t="s">
        <v>370</v>
      </c>
      <c r="B84" s="60" t="s">
        <v>371</v>
      </c>
      <c r="C84" s="61">
        <f>C85+C86</f>
        <v>4116.87</v>
      </c>
      <c r="D84" s="61">
        <f>D85+D86</f>
        <v>4369</v>
      </c>
      <c r="E84" s="197">
        <f>E85+E86</f>
        <v>0</v>
      </c>
      <c r="F84" s="197">
        <f>F85+F86</f>
        <v>0</v>
      </c>
      <c r="G84" s="197">
        <f>G85+G86</f>
        <v>0</v>
      </c>
      <c r="J84" s="111"/>
      <c r="K84" s="112"/>
      <c r="L84" s="112"/>
      <c r="M84" s="112"/>
      <c r="N84" s="112"/>
      <c r="O84" s="112"/>
    </row>
    <row r="85" spans="1:15" hidden="1" x14ac:dyDescent="0.25">
      <c r="A85" s="99" t="s">
        <v>372</v>
      </c>
      <c r="B85" s="99" t="s">
        <v>373</v>
      </c>
      <c r="C85" s="100">
        <v>0</v>
      </c>
      <c r="D85" s="100">
        <v>1050</v>
      </c>
      <c r="E85" s="109"/>
      <c r="F85" s="109"/>
      <c r="G85" s="109"/>
      <c r="J85" s="111"/>
      <c r="K85" s="112"/>
      <c r="L85" s="112"/>
      <c r="M85" s="112"/>
      <c r="N85" s="112"/>
      <c r="O85" s="112"/>
    </row>
    <row r="86" spans="1:15" hidden="1" x14ac:dyDescent="0.25">
      <c r="A86" s="99" t="s">
        <v>374</v>
      </c>
      <c r="B86" s="99" t="s">
        <v>375</v>
      </c>
      <c r="C86" s="100">
        <v>4116.87</v>
      </c>
      <c r="D86" s="100">
        <v>3319</v>
      </c>
      <c r="E86" s="109"/>
      <c r="F86" s="109"/>
      <c r="G86" s="109"/>
      <c r="J86" s="111"/>
      <c r="K86" s="112"/>
      <c r="L86" s="112"/>
      <c r="M86" s="112"/>
      <c r="N86" s="112"/>
      <c r="O86" s="112"/>
    </row>
    <row r="87" spans="1:15" hidden="1" x14ac:dyDescent="0.25">
      <c r="A87" s="60" t="s">
        <v>379</v>
      </c>
      <c r="B87" s="60" t="s">
        <v>380</v>
      </c>
      <c r="C87" s="61">
        <f>C88</f>
        <v>0</v>
      </c>
      <c r="D87" s="61">
        <f>D88</f>
        <v>0</v>
      </c>
      <c r="E87" s="197">
        <f>E88</f>
        <v>0</v>
      </c>
      <c r="F87" s="197">
        <f>F88</f>
        <v>0</v>
      </c>
      <c r="G87" s="197">
        <f>G88</f>
        <v>0</v>
      </c>
      <c r="J87" s="111"/>
      <c r="K87" s="112"/>
      <c r="L87" s="112"/>
      <c r="M87" s="112"/>
      <c r="N87" s="112"/>
      <c r="O87" s="112"/>
    </row>
    <row r="88" spans="1:15" hidden="1" x14ac:dyDescent="0.25">
      <c r="A88" s="99" t="s">
        <v>381</v>
      </c>
      <c r="B88" s="99" t="s">
        <v>380</v>
      </c>
      <c r="C88" s="100">
        <v>0</v>
      </c>
      <c r="D88" s="100">
        <v>0</v>
      </c>
      <c r="E88" s="109"/>
      <c r="F88" s="109"/>
      <c r="G88" s="109"/>
      <c r="J88" s="111"/>
      <c r="K88" s="112"/>
      <c r="L88" s="112"/>
      <c r="M88" s="112"/>
      <c r="N88" s="112"/>
      <c r="O88" s="112"/>
    </row>
    <row r="89" spans="1:15" hidden="1" x14ac:dyDescent="0.25">
      <c r="A89" s="60" t="s">
        <v>382</v>
      </c>
      <c r="B89" s="60" t="s">
        <v>383</v>
      </c>
      <c r="C89" s="61">
        <f>C90</f>
        <v>1420.13</v>
      </c>
      <c r="D89" s="61">
        <f>D90</f>
        <v>743</v>
      </c>
      <c r="E89" s="197">
        <f>E90</f>
        <v>0</v>
      </c>
      <c r="F89" s="197">
        <f>F90</f>
        <v>0</v>
      </c>
      <c r="G89" s="197">
        <f>G90</f>
        <v>0</v>
      </c>
      <c r="J89" s="111"/>
      <c r="K89" s="112"/>
      <c r="L89" s="112"/>
      <c r="M89" s="112"/>
      <c r="N89" s="112"/>
      <c r="O89" s="112"/>
    </row>
    <row r="90" spans="1:15" hidden="1" x14ac:dyDescent="0.25">
      <c r="A90" s="99" t="s">
        <v>384</v>
      </c>
      <c r="B90" s="99" t="s">
        <v>385</v>
      </c>
      <c r="C90" s="100">
        <v>1420.13</v>
      </c>
      <c r="D90" s="100">
        <v>743</v>
      </c>
      <c r="E90" s="109"/>
      <c r="F90" s="109"/>
      <c r="G90" s="109"/>
      <c r="J90" s="111"/>
      <c r="K90" s="112"/>
      <c r="L90" s="112"/>
      <c r="M90" s="112"/>
      <c r="N90" s="112"/>
      <c r="O90" s="112"/>
    </row>
    <row r="91" spans="1:15" hidden="1" x14ac:dyDescent="0.25">
      <c r="A91" s="60" t="s">
        <v>386</v>
      </c>
      <c r="B91" s="60" t="s">
        <v>387</v>
      </c>
      <c r="C91" s="61">
        <f>C92+C93</f>
        <v>73</v>
      </c>
      <c r="D91" s="61">
        <f>D92+D93</f>
        <v>332</v>
      </c>
      <c r="E91" s="197">
        <f>E92+E93</f>
        <v>0</v>
      </c>
      <c r="F91" s="197">
        <f>F92+F93</f>
        <v>0</v>
      </c>
      <c r="G91" s="197">
        <f>G92+G93</f>
        <v>0</v>
      </c>
      <c r="J91" s="111"/>
      <c r="K91" s="112"/>
      <c r="L91" s="112"/>
      <c r="M91" s="112"/>
      <c r="N91" s="112"/>
      <c r="O91" s="112"/>
    </row>
    <row r="92" spans="1:15" hidden="1" x14ac:dyDescent="0.25">
      <c r="A92" s="99" t="s">
        <v>388</v>
      </c>
      <c r="B92" s="99" t="s">
        <v>389</v>
      </c>
      <c r="C92" s="100">
        <v>0</v>
      </c>
      <c r="D92" s="100">
        <v>0</v>
      </c>
      <c r="E92" s="109"/>
      <c r="F92" s="109"/>
      <c r="G92" s="109"/>
      <c r="J92" s="111"/>
      <c r="K92" s="112"/>
      <c r="L92" s="112"/>
      <c r="M92" s="112"/>
      <c r="N92" s="112"/>
      <c r="O92" s="112"/>
    </row>
    <row r="93" spans="1:15" hidden="1" x14ac:dyDescent="0.25">
      <c r="A93" s="99" t="s">
        <v>393</v>
      </c>
      <c r="B93" s="99" t="s">
        <v>390</v>
      </c>
      <c r="C93" s="100">
        <v>73</v>
      </c>
      <c r="D93" s="100">
        <v>332</v>
      </c>
      <c r="E93" s="109"/>
      <c r="F93" s="109"/>
      <c r="G93" s="109"/>
      <c r="J93" s="111"/>
      <c r="K93" s="112"/>
      <c r="L93" s="112"/>
      <c r="M93" s="112"/>
      <c r="N93" s="112"/>
      <c r="O93" s="112"/>
    </row>
    <row r="94" spans="1:15" hidden="1" x14ac:dyDescent="0.25">
      <c r="A94" s="60" t="s">
        <v>397</v>
      </c>
      <c r="B94" s="60" t="s">
        <v>369</v>
      </c>
      <c r="C94" s="61">
        <f>C95+C96</f>
        <v>6556.11</v>
      </c>
      <c r="D94" s="61">
        <f>D95+D96</f>
        <v>0</v>
      </c>
      <c r="E94" s="197">
        <f>E95+E96</f>
        <v>0</v>
      </c>
      <c r="F94" s="197">
        <f>F95+F96</f>
        <v>0</v>
      </c>
      <c r="G94" s="197">
        <f>G95+G96</f>
        <v>0</v>
      </c>
      <c r="J94" s="111"/>
      <c r="K94" s="112"/>
      <c r="L94" s="112"/>
      <c r="M94" s="112"/>
      <c r="N94" s="112"/>
      <c r="O94" s="112"/>
    </row>
    <row r="95" spans="1:15" hidden="1" x14ac:dyDescent="0.25">
      <c r="A95" s="99" t="s">
        <v>398</v>
      </c>
      <c r="B95" s="99" t="s">
        <v>399</v>
      </c>
      <c r="C95" s="100">
        <v>0</v>
      </c>
      <c r="D95" s="100">
        <v>0</v>
      </c>
      <c r="E95" s="109"/>
      <c r="F95" s="109"/>
      <c r="G95" s="109"/>
      <c r="J95" s="111"/>
      <c r="K95" s="112"/>
      <c r="L95" s="112"/>
      <c r="M95" s="112"/>
      <c r="N95" s="112"/>
      <c r="O95" s="112"/>
    </row>
    <row r="96" spans="1:15" hidden="1" x14ac:dyDescent="0.25">
      <c r="A96" s="99" t="s">
        <v>400</v>
      </c>
      <c r="B96" s="99" t="s">
        <v>369</v>
      </c>
      <c r="C96" s="100">
        <v>6556.11</v>
      </c>
      <c r="D96" s="100">
        <v>0</v>
      </c>
      <c r="E96" s="109"/>
      <c r="F96" s="109"/>
      <c r="G96" s="109"/>
      <c r="J96" s="111"/>
      <c r="K96" s="112"/>
      <c r="L96" s="112"/>
      <c r="M96" s="112"/>
      <c r="N96" s="112"/>
      <c r="O96" s="112"/>
    </row>
    <row r="97" spans="1:15" x14ac:dyDescent="0.25">
      <c r="A97" s="60" t="s">
        <v>401</v>
      </c>
      <c r="B97" s="60" t="s">
        <v>402</v>
      </c>
      <c r="C97" s="61">
        <v>782.46</v>
      </c>
      <c r="D97" s="61">
        <v>800</v>
      </c>
      <c r="E97" s="197">
        <v>1100</v>
      </c>
      <c r="F97" s="197">
        <v>1100</v>
      </c>
      <c r="G97" s="197">
        <v>1100</v>
      </c>
      <c r="J97" s="110"/>
      <c r="K97" s="109"/>
      <c r="L97" s="109"/>
      <c r="M97" s="109"/>
      <c r="N97" s="109"/>
      <c r="O97" s="109"/>
    </row>
    <row r="98" spans="1:15" hidden="1" x14ac:dyDescent="0.25">
      <c r="A98" s="60" t="s">
        <v>409</v>
      </c>
      <c r="B98" s="60" t="s">
        <v>410</v>
      </c>
      <c r="C98" s="61">
        <f t="shared" ref="C98:G99" si="6">C99</f>
        <v>1086.97</v>
      </c>
      <c r="D98" s="61">
        <f t="shared" si="6"/>
        <v>730</v>
      </c>
      <c r="E98" s="197">
        <f t="shared" si="6"/>
        <v>0</v>
      </c>
      <c r="F98" s="197">
        <f t="shared" si="6"/>
        <v>0</v>
      </c>
      <c r="G98" s="197">
        <f t="shared" si="6"/>
        <v>0</v>
      </c>
    </row>
    <row r="99" spans="1:15" hidden="1" x14ac:dyDescent="0.25">
      <c r="A99" s="60" t="s">
        <v>411</v>
      </c>
      <c r="B99" s="60" t="s">
        <v>412</v>
      </c>
      <c r="C99" s="61">
        <f t="shared" si="6"/>
        <v>1086.97</v>
      </c>
      <c r="D99" s="61">
        <f t="shared" si="6"/>
        <v>730</v>
      </c>
      <c r="E99" s="197">
        <f t="shared" si="6"/>
        <v>0</v>
      </c>
      <c r="F99" s="197">
        <f t="shared" si="6"/>
        <v>0</v>
      </c>
      <c r="G99" s="197">
        <f t="shared" si="6"/>
        <v>0</v>
      </c>
    </row>
    <row r="100" spans="1:15" hidden="1" x14ac:dyDescent="0.25">
      <c r="A100" s="99" t="s">
        <v>413</v>
      </c>
      <c r="B100" s="99" t="s">
        <v>414</v>
      </c>
      <c r="C100" s="100">
        <v>1086.97</v>
      </c>
      <c r="D100" s="100">
        <v>730</v>
      </c>
      <c r="E100" s="109"/>
      <c r="F100" s="109"/>
      <c r="G100" s="109"/>
    </row>
    <row r="101" spans="1:15" x14ac:dyDescent="0.25">
      <c r="A101" s="101" t="s">
        <v>508</v>
      </c>
      <c r="B101" s="101"/>
      <c r="C101" s="102">
        <f>C102+C126</f>
        <v>73601.05</v>
      </c>
      <c r="D101" s="102">
        <f>D102+D126</f>
        <v>58806.5</v>
      </c>
      <c r="E101" s="202">
        <f>E102+E126</f>
        <v>126389.04000000001</v>
      </c>
      <c r="F101" s="202">
        <f>F102+F126</f>
        <v>126389.04000000001</v>
      </c>
      <c r="G101" s="202">
        <f>G102+G126</f>
        <v>126389.04000000001</v>
      </c>
      <c r="K101" s="56"/>
      <c r="L101" s="56"/>
      <c r="M101" s="56"/>
      <c r="N101" s="56"/>
      <c r="O101" s="56"/>
    </row>
    <row r="102" spans="1:15" x14ac:dyDescent="0.25">
      <c r="A102" s="103" t="s">
        <v>509</v>
      </c>
      <c r="B102" s="103"/>
      <c r="C102" s="104">
        <f t="shared" ref="C102:G103" si="7">C103</f>
        <v>21840.3</v>
      </c>
      <c r="D102" s="104">
        <f t="shared" si="7"/>
        <v>17641.95</v>
      </c>
      <c r="E102" s="203">
        <f t="shared" si="7"/>
        <v>41472.400000000001</v>
      </c>
      <c r="F102" s="203">
        <f t="shared" si="7"/>
        <v>41472.400000000001</v>
      </c>
      <c r="G102" s="203">
        <f t="shared" si="7"/>
        <v>41472.400000000001</v>
      </c>
    </row>
    <row r="103" spans="1:15" x14ac:dyDescent="0.25">
      <c r="A103" s="97" t="s">
        <v>507</v>
      </c>
      <c r="B103" s="97"/>
      <c r="C103" s="98">
        <f t="shared" si="7"/>
        <v>21840.3</v>
      </c>
      <c r="D103" s="98">
        <f t="shared" si="7"/>
        <v>17641.95</v>
      </c>
      <c r="E103" s="205">
        <f t="shared" si="7"/>
        <v>41472.400000000001</v>
      </c>
      <c r="F103" s="205">
        <f t="shared" si="7"/>
        <v>41472.400000000001</v>
      </c>
      <c r="G103" s="205">
        <f t="shared" si="7"/>
        <v>41472.400000000001</v>
      </c>
    </row>
    <row r="104" spans="1:15" x14ac:dyDescent="0.25">
      <c r="A104" s="60" t="s">
        <v>179</v>
      </c>
      <c r="B104" s="60" t="s">
        <v>180</v>
      </c>
      <c r="C104" s="61">
        <f>C105+C116</f>
        <v>21840.3</v>
      </c>
      <c r="D104" s="61">
        <f>D105+D116</f>
        <v>17641.95</v>
      </c>
      <c r="E104" s="197">
        <f t="shared" ref="E104:G104" si="8">E105+E116</f>
        <v>41472.400000000001</v>
      </c>
      <c r="F104" s="197">
        <f t="shared" si="8"/>
        <v>41472.400000000001</v>
      </c>
      <c r="G104" s="197">
        <f t="shared" si="8"/>
        <v>41472.400000000001</v>
      </c>
    </row>
    <row r="105" spans="1:15" x14ac:dyDescent="0.25">
      <c r="A105" s="60" t="s">
        <v>181</v>
      </c>
      <c r="B105" s="60" t="s">
        <v>182</v>
      </c>
      <c r="C105" s="61">
        <v>20787.11</v>
      </c>
      <c r="D105" s="61">
        <v>16131</v>
      </c>
      <c r="E105" s="197">
        <v>40118.050000000003</v>
      </c>
      <c r="F105" s="197">
        <v>40118.050000000003</v>
      </c>
      <c r="G105" s="197">
        <v>40118.050000000003</v>
      </c>
    </row>
    <row r="106" spans="1:15" hidden="1" x14ac:dyDescent="0.25">
      <c r="A106" s="60" t="s">
        <v>183</v>
      </c>
      <c r="B106" s="60" t="s">
        <v>184</v>
      </c>
      <c r="C106" s="61">
        <f>C107</f>
        <v>0</v>
      </c>
      <c r="D106" s="61">
        <f>D107</f>
        <v>0</v>
      </c>
      <c r="E106" s="197">
        <f t="shared" ref="E106:G106" si="9">E107</f>
        <v>0</v>
      </c>
      <c r="F106" s="197">
        <f t="shared" si="9"/>
        <v>0</v>
      </c>
      <c r="G106" s="197">
        <f t="shared" si="9"/>
        <v>0</v>
      </c>
    </row>
    <row r="107" spans="1:15" hidden="1" x14ac:dyDescent="0.25">
      <c r="A107" s="60" t="s">
        <v>185</v>
      </c>
      <c r="B107" s="60" t="s">
        <v>186</v>
      </c>
      <c r="C107" s="105">
        <f>C108</f>
        <v>0</v>
      </c>
      <c r="D107" s="105">
        <f>D108</f>
        <v>0</v>
      </c>
      <c r="E107" s="81">
        <f t="shared" ref="E107:G107" si="10">E108</f>
        <v>0</v>
      </c>
      <c r="F107" s="81">
        <f t="shared" si="10"/>
        <v>0</v>
      </c>
      <c r="G107" s="81">
        <f t="shared" si="10"/>
        <v>0</v>
      </c>
    </row>
    <row r="108" spans="1:15" hidden="1" x14ac:dyDescent="0.25">
      <c r="A108" s="99" t="s">
        <v>187</v>
      </c>
      <c r="B108" s="99" t="s">
        <v>188</v>
      </c>
      <c r="C108" s="100">
        <v>0</v>
      </c>
      <c r="D108" s="100">
        <v>0</v>
      </c>
      <c r="E108" s="109"/>
      <c r="F108" s="109"/>
      <c r="G108" s="109"/>
    </row>
    <row r="109" spans="1:15" hidden="1" x14ac:dyDescent="0.25">
      <c r="A109" s="60" t="s">
        <v>197</v>
      </c>
      <c r="B109" s="60" t="s">
        <v>198</v>
      </c>
      <c r="C109" s="61">
        <f>C110</f>
        <v>0</v>
      </c>
      <c r="D109" s="61">
        <f>D110</f>
        <v>0</v>
      </c>
      <c r="E109" s="197">
        <f t="shared" ref="E109:G109" si="11">E110</f>
        <v>0</v>
      </c>
      <c r="F109" s="197">
        <f t="shared" si="11"/>
        <v>0</v>
      </c>
      <c r="G109" s="197">
        <f t="shared" si="11"/>
        <v>0</v>
      </c>
    </row>
    <row r="110" spans="1:15" hidden="1" x14ac:dyDescent="0.25">
      <c r="A110" s="60" t="s">
        <v>199</v>
      </c>
      <c r="B110" s="60" t="s">
        <v>198</v>
      </c>
      <c r="C110" s="105">
        <f>C111+C112</f>
        <v>0</v>
      </c>
      <c r="D110" s="105">
        <f>D111+D112</f>
        <v>0</v>
      </c>
      <c r="E110" s="81">
        <f t="shared" ref="E110:G110" si="12">E111+E112</f>
        <v>0</v>
      </c>
      <c r="F110" s="81">
        <f t="shared" si="12"/>
        <v>0</v>
      </c>
      <c r="G110" s="81">
        <f t="shared" si="12"/>
        <v>0</v>
      </c>
    </row>
    <row r="111" spans="1:15" hidden="1" x14ac:dyDescent="0.25">
      <c r="A111" s="99" t="s">
        <v>202</v>
      </c>
      <c r="B111" s="99" t="s">
        <v>203</v>
      </c>
      <c r="C111" s="100">
        <v>0</v>
      </c>
      <c r="D111" s="100">
        <v>0</v>
      </c>
      <c r="E111" s="109"/>
      <c r="F111" s="109"/>
      <c r="G111" s="109"/>
    </row>
    <row r="112" spans="1:15" hidden="1" x14ac:dyDescent="0.25">
      <c r="A112" s="99" t="s">
        <v>207</v>
      </c>
      <c r="B112" s="99" t="s">
        <v>208</v>
      </c>
      <c r="C112" s="100">
        <v>0</v>
      </c>
      <c r="D112" s="100">
        <v>0</v>
      </c>
      <c r="E112" s="109"/>
      <c r="F112" s="109"/>
      <c r="G112" s="109"/>
    </row>
    <row r="113" spans="1:7" hidden="1" x14ac:dyDescent="0.25">
      <c r="A113" s="60" t="s">
        <v>211</v>
      </c>
      <c r="B113" s="60" t="s">
        <v>212</v>
      </c>
      <c r="C113" s="61">
        <f>C114</f>
        <v>0</v>
      </c>
      <c r="D113" s="61">
        <f>D114</f>
        <v>0</v>
      </c>
      <c r="E113" s="197">
        <f>E114</f>
        <v>0</v>
      </c>
      <c r="F113" s="197">
        <f>F114</f>
        <v>0</v>
      </c>
      <c r="G113" s="197">
        <f>G114</f>
        <v>0</v>
      </c>
    </row>
    <row r="114" spans="1:7" hidden="1" x14ac:dyDescent="0.25">
      <c r="A114" s="60" t="s">
        <v>213</v>
      </c>
      <c r="B114" s="60" t="s">
        <v>214</v>
      </c>
      <c r="C114" s="105">
        <f>C115</f>
        <v>0</v>
      </c>
      <c r="D114" s="105">
        <f>D115</f>
        <v>0</v>
      </c>
      <c r="E114" s="81">
        <f t="shared" ref="E114:G114" si="13">E115</f>
        <v>0</v>
      </c>
      <c r="F114" s="81">
        <f t="shared" si="13"/>
        <v>0</v>
      </c>
      <c r="G114" s="81">
        <f t="shared" si="13"/>
        <v>0</v>
      </c>
    </row>
    <row r="115" spans="1:7" hidden="1" x14ac:dyDescent="0.25">
      <c r="A115" s="99" t="s">
        <v>215</v>
      </c>
      <c r="B115" s="99" t="s">
        <v>214</v>
      </c>
      <c r="C115" s="100">
        <v>0</v>
      </c>
      <c r="D115" s="100">
        <v>0</v>
      </c>
      <c r="E115" s="109"/>
      <c r="F115" s="109"/>
      <c r="G115" s="109"/>
    </row>
    <row r="116" spans="1:7" x14ac:dyDescent="0.25">
      <c r="A116" s="60" t="s">
        <v>221</v>
      </c>
      <c r="B116" s="60" t="s">
        <v>222</v>
      </c>
      <c r="C116" s="61">
        <v>1053.19</v>
      </c>
      <c r="D116" s="61">
        <v>1510.95</v>
      </c>
      <c r="E116" s="197">
        <v>1354.35</v>
      </c>
      <c r="F116" s="197">
        <v>1354.35</v>
      </c>
      <c r="G116" s="197">
        <v>1354.35</v>
      </c>
    </row>
    <row r="117" spans="1:7" hidden="1" x14ac:dyDescent="0.25">
      <c r="A117" s="60" t="s">
        <v>223</v>
      </c>
      <c r="B117" s="60" t="s">
        <v>224</v>
      </c>
      <c r="C117" s="61">
        <f>C118+C120</f>
        <v>0</v>
      </c>
      <c r="D117" s="61">
        <f>D118+D120</f>
        <v>0</v>
      </c>
      <c r="E117" s="197">
        <f>E118+E120</f>
        <v>0</v>
      </c>
      <c r="F117" s="197">
        <f>F118+F120</f>
        <v>0</v>
      </c>
      <c r="G117" s="197">
        <f>G118+G120</f>
        <v>0</v>
      </c>
    </row>
    <row r="118" spans="1:7" hidden="1" x14ac:dyDescent="0.25">
      <c r="A118" s="60" t="s">
        <v>225</v>
      </c>
      <c r="B118" s="60" t="s">
        <v>226</v>
      </c>
      <c r="C118" s="61">
        <f>C119</f>
        <v>0</v>
      </c>
      <c r="D118" s="61">
        <f>D119</f>
        <v>0</v>
      </c>
      <c r="E118" s="197">
        <f>E119</f>
        <v>0</v>
      </c>
      <c r="F118" s="197">
        <f>F119</f>
        <v>0</v>
      </c>
      <c r="G118" s="197">
        <f>G119</f>
        <v>0</v>
      </c>
    </row>
    <row r="119" spans="1:7" hidden="1" x14ac:dyDescent="0.25">
      <c r="A119" s="99" t="s">
        <v>227</v>
      </c>
      <c r="B119" s="99" t="s">
        <v>228</v>
      </c>
      <c r="C119" s="100">
        <v>0</v>
      </c>
      <c r="D119" s="100">
        <v>0</v>
      </c>
      <c r="E119" s="109"/>
      <c r="F119" s="109"/>
      <c r="G119" s="109"/>
    </row>
    <row r="120" spans="1:7" ht="26.25" hidden="1" x14ac:dyDescent="0.25">
      <c r="A120" s="60" t="s">
        <v>242</v>
      </c>
      <c r="B120" s="60" t="s">
        <v>243</v>
      </c>
      <c r="C120" s="61">
        <f>C121</f>
        <v>0</v>
      </c>
      <c r="D120" s="61">
        <f>D121</f>
        <v>0</v>
      </c>
      <c r="E120" s="197">
        <f>E121</f>
        <v>0</v>
      </c>
      <c r="F120" s="197">
        <f>F121</f>
        <v>0</v>
      </c>
      <c r="G120" s="197">
        <f>G121</f>
        <v>0</v>
      </c>
    </row>
    <row r="121" spans="1:7" hidden="1" x14ac:dyDescent="0.25">
      <c r="A121" s="99" t="s">
        <v>244</v>
      </c>
      <c r="B121" s="99" t="s">
        <v>245</v>
      </c>
      <c r="C121" s="100">
        <v>0</v>
      </c>
      <c r="D121" s="100">
        <v>0</v>
      </c>
      <c r="E121" s="109"/>
      <c r="F121" s="109"/>
      <c r="G121" s="109"/>
    </row>
    <row r="122" spans="1:7" hidden="1" x14ac:dyDescent="0.25">
      <c r="A122" s="60" t="s">
        <v>368</v>
      </c>
      <c r="B122" s="60" t="s">
        <v>369</v>
      </c>
      <c r="C122" s="61">
        <f t="shared" ref="C122:G122" si="14">C123</f>
        <v>0</v>
      </c>
      <c r="D122" s="61">
        <f t="shared" si="14"/>
        <v>0</v>
      </c>
      <c r="E122" s="197">
        <f t="shared" si="14"/>
        <v>0</v>
      </c>
      <c r="F122" s="197">
        <f t="shared" si="14"/>
        <v>0</v>
      </c>
      <c r="G122" s="197">
        <f t="shared" si="14"/>
        <v>0</v>
      </c>
    </row>
    <row r="123" spans="1:7" hidden="1" x14ac:dyDescent="0.25">
      <c r="A123" s="60" t="s">
        <v>370</v>
      </c>
      <c r="B123" s="60" t="s">
        <v>371</v>
      </c>
      <c r="C123" s="105">
        <f>C125</f>
        <v>0</v>
      </c>
      <c r="D123" s="105">
        <f>D125</f>
        <v>0</v>
      </c>
      <c r="E123" s="81">
        <f>E125</f>
        <v>0</v>
      </c>
      <c r="F123" s="81">
        <f>F125</f>
        <v>0</v>
      </c>
      <c r="G123" s="81">
        <f>G125</f>
        <v>0</v>
      </c>
    </row>
    <row r="124" spans="1:7" hidden="1" x14ac:dyDescent="0.25">
      <c r="A124" s="60"/>
      <c r="B124" s="60"/>
      <c r="C124" s="105"/>
      <c r="D124" s="105"/>
      <c r="E124" s="81"/>
      <c r="F124" s="81"/>
      <c r="G124" s="81"/>
    </row>
    <row r="125" spans="1:7" hidden="1" x14ac:dyDescent="0.25">
      <c r="A125" s="99" t="s">
        <v>376</v>
      </c>
      <c r="B125" s="99" t="s">
        <v>377</v>
      </c>
      <c r="C125" s="100">
        <v>0</v>
      </c>
      <c r="D125" s="100">
        <v>0</v>
      </c>
      <c r="E125" s="109">
        <v>0</v>
      </c>
      <c r="F125" s="109">
        <v>0</v>
      </c>
      <c r="G125" s="109">
        <v>0</v>
      </c>
    </row>
    <row r="126" spans="1:7" x14ac:dyDescent="0.25">
      <c r="A126" s="103" t="s">
        <v>510</v>
      </c>
      <c r="B126" s="103"/>
      <c r="C126" s="104">
        <f t="shared" ref="C126:G128" si="15">C127</f>
        <v>51760.75</v>
      </c>
      <c r="D126" s="104">
        <f t="shared" si="15"/>
        <v>41164.550000000003</v>
      </c>
      <c r="E126" s="203">
        <f t="shared" si="15"/>
        <v>84916.64</v>
      </c>
      <c r="F126" s="203">
        <f t="shared" si="15"/>
        <v>84916.64</v>
      </c>
      <c r="G126" s="203">
        <f t="shared" si="15"/>
        <v>84916.64</v>
      </c>
    </row>
    <row r="127" spans="1:7" x14ac:dyDescent="0.25">
      <c r="A127" s="95" t="s">
        <v>506</v>
      </c>
      <c r="B127" s="95"/>
      <c r="C127" s="96">
        <f t="shared" si="15"/>
        <v>51760.75</v>
      </c>
      <c r="D127" s="96">
        <f t="shared" si="15"/>
        <v>41164.550000000003</v>
      </c>
      <c r="E127" s="204">
        <f t="shared" si="15"/>
        <v>84916.64</v>
      </c>
      <c r="F127" s="204">
        <f t="shared" si="15"/>
        <v>84916.64</v>
      </c>
      <c r="G127" s="204">
        <f t="shared" si="15"/>
        <v>84916.64</v>
      </c>
    </row>
    <row r="128" spans="1:7" x14ac:dyDescent="0.25">
      <c r="A128" s="97" t="s">
        <v>507</v>
      </c>
      <c r="B128" s="97"/>
      <c r="C128" s="98">
        <f t="shared" si="15"/>
        <v>51760.75</v>
      </c>
      <c r="D128" s="98">
        <f t="shared" si="15"/>
        <v>41164.550000000003</v>
      </c>
      <c r="E128" s="205">
        <f t="shared" si="15"/>
        <v>84916.64</v>
      </c>
      <c r="F128" s="205">
        <f t="shared" si="15"/>
        <v>84916.64</v>
      </c>
      <c r="G128" s="205">
        <f t="shared" si="15"/>
        <v>84916.64</v>
      </c>
    </row>
    <row r="129" spans="1:7" x14ac:dyDescent="0.25">
      <c r="A129" s="60" t="s">
        <v>179</v>
      </c>
      <c r="B129" s="60" t="s">
        <v>180</v>
      </c>
      <c r="C129" s="61">
        <f>C130+C142</f>
        <v>51760.75</v>
      </c>
      <c r="D129" s="61">
        <f>D130+D142</f>
        <v>41164.550000000003</v>
      </c>
      <c r="E129" s="197">
        <f>E130+E142</f>
        <v>84916.64</v>
      </c>
      <c r="F129" s="197">
        <f>F130+F142</f>
        <v>84916.64</v>
      </c>
      <c r="G129" s="197">
        <f>G130+G142</f>
        <v>84916.64</v>
      </c>
    </row>
    <row r="130" spans="1:7" x14ac:dyDescent="0.25">
      <c r="A130" s="60" t="s">
        <v>181</v>
      </c>
      <c r="B130" s="60" t="s">
        <v>182</v>
      </c>
      <c r="C130" s="61">
        <v>49303.23</v>
      </c>
      <c r="D130" s="61">
        <v>37639</v>
      </c>
      <c r="E130" s="197">
        <v>82041.09</v>
      </c>
      <c r="F130" s="197">
        <v>82041.09</v>
      </c>
      <c r="G130" s="197">
        <v>82041.09</v>
      </c>
    </row>
    <row r="131" spans="1:7" ht="15.75" hidden="1" customHeight="1" x14ac:dyDescent="0.25">
      <c r="A131" s="60" t="s">
        <v>183</v>
      </c>
      <c r="B131" s="60" t="s">
        <v>184</v>
      </c>
      <c r="C131" s="61">
        <f t="shared" ref="C131:G132" si="16">C132</f>
        <v>22753.25</v>
      </c>
      <c r="D131" s="61">
        <f t="shared" si="16"/>
        <v>22563</v>
      </c>
      <c r="E131" s="197">
        <f t="shared" si="16"/>
        <v>0</v>
      </c>
      <c r="F131" s="197">
        <f t="shared" si="16"/>
        <v>0</v>
      </c>
      <c r="G131" s="197">
        <f t="shared" si="16"/>
        <v>0</v>
      </c>
    </row>
    <row r="132" spans="1:7" hidden="1" x14ac:dyDescent="0.25">
      <c r="A132" s="60" t="s">
        <v>185</v>
      </c>
      <c r="B132" s="60" t="s">
        <v>186</v>
      </c>
      <c r="C132" s="61">
        <f t="shared" si="16"/>
        <v>22753.25</v>
      </c>
      <c r="D132" s="61">
        <f t="shared" si="16"/>
        <v>22563</v>
      </c>
      <c r="E132" s="197">
        <f t="shared" si="16"/>
        <v>0</v>
      </c>
      <c r="F132" s="197">
        <f t="shared" si="16"/>
        <v>0</v>
      </c>
      <c r="G132" s="197">
        <f t="shared" si="16"/>
        <v>0</v>
      </c>
    </row>
    <row r="133" spans="1:7" hidden="1" x14ac:dyDescent="0.25">
      <c r="A133" s="99" t="s">
        <v>187</v>
      </c>
      <c r="B133" s="99" t="s">
        <v>188</v>
      </c>
      <c r="C133" s="100">
        <v>22753.25</v>
      </c>
      <c r="D133" s="100">
        <v>22563</v>
      </c>
      <c r="E133" s="109"/>
      <c r="F133" s="109"/>
      <c r="G133" s="109"/>
    </row>
    <row r="134" spans="1:7" hidden="1" x14ac:dyDescent="0.25">
      <c r="A134" s="60" t="s">
        <v>197</v>
      </c>
      <c r="B134" s="60" t="s">
        <v>198</v>
      </c>
      <c r="C134" s="61">
        <f>C135</f>
        <v>3219.4399999999996</v>
      </c>
      <c r="D134" s="61">
        <f>D135</f>
        <v>2827</v>
      </c>
      <c r="E134" s="197">
        <f>E135</f>
        <v>0</v>
      </c>
      <c r="F134" s="197">
        <f>F135</f>
        <v>0</v>
      </c>
      <c r="G134" s="197">
        <f>G135</f>
        <v>0</v>
      </c>
    </row>
    <row r="135" spans="1:7" hidden="1" x14ac:dyDescent="0.25">
      <c r="A135" s="60" t="s">
        <v>199</v>
      </c>
      <c r="B135" s="60" t="s">
        <v>198</v>
      </c>
      <c r="C135" s="61">
        <f>C136+C137+C138</f>
        <v>3219.4399999999996</v>
      </c>
      <c r="D135" s="61">
        <f>D136+D137+D138</f>
        <v>2827</v>
      </c>
      <c r="E135" s="197">
        <f>E136+E137+E138</f>
        <v>0</v>
      </c>
      <c r="F135" s="197">
        <f>F136+F137+F138</f>
        <v>0</v>
      </c>
      <c r="G135" s="197">
        <f>G136+G137+G138</f>
        <v>0</v>
      </c>
    </row>
    <row r="136" spans="1:7" hidden="1" x14ac:dyDescent="0.25">
      <c r="A136" s="99" t="s">
        <v>202</v>
      </c>
      <c r="B136" s="99" t="s">
        <v>203</v>
      </c>
      <c r="C136" s="100">
        <v>1825.85</v>
      </c>
      <c r="D136" s="100">
        <v>1433</v>
      </c>
      <c r="E136" s="109"/>
      <c r="F136" s="109"/>
      <c r="G136" s="109"/>
    </row>
    <row r="137" spans="1:7" hidden="1" x14ac:dyDescent="0.25">
      <c r="A137" s="99" t="s">
        <v>207</v>
      </c>
      <c r="B137" s="99" t="s">
        <v>208</v>
      </c>
      <c r="C137" s="100">
        <v>1393.59</v>
      </c>
      <c r="D137" s="100">
        <v>1394</v>
      </c>
      <c r="E137" s="109"/>
      <c r="F137" s="109"/>
      <c r="G137" s="109"/>
    </row>
    <row r="138" spans="1:7" hidden="1" x14ac:dyDescent="0.25">
      <c r="A138" s="99" t="s">
        <v>209</v>
      </c>
      <c r="B138" s="99" t="s">
        <v>210</v>
      </c>
      <c r="C138" s="100">
        <v>0</v>
      </c>
      <c r="D138" s="100">
        <v>0</v>
      </c>
      <c r="E138" s="109"/>
      <c r="F138" s="109"/>
      <c r="G138" s="109"/>
    </row>
    <row r="139" spans="1:7" hidden="1" x14ac:dyDescent="0.25">
      <c r="A139" s="60" t="s">
        <v>211</v>
      </c>
      <c r="B139" s="60" t="s">
        <v>212</v>
      </c>
      <c r="C139" s="61">
        <f t="shared" ref="C139:G140" si="17">C140</f>
        <v>3754.33</v>
      </c>
      <c r="D139" s="61">
        <f t="shared" si="17"/>
        <v>4646</v>
      </c>
      <c r="E139" s="197">
        <f t="shared" si="17"/>
        <v>0</v>
      </c>
      <c r="F139" s="197">
        <f t="shared" si="17"/>
        <v>0</v>
      </c>
      <c r="G139" s="197">
        <f t="shared" si="17"/>
        <v>0</v>
      </c>
    </row>
    <row r="140" spans="1:7" hidden="1" x14ac:dyDescent="0.25">
      <c r="A140" s="60" t="s">
        <v>213</v>
      </c>
      <c r="B140" s="60" t="s">
        <v>214</v>
      </c>
      <c r="C140" s="61">
        <f t="shared" si="17"/>
        <v>3754.33</v>
      </c>
      <c r="D140" s="61">
        <f t="shared" si="17"/>
        <v>4646</v>
      </c>
      <c r="E140" s="197">
        <f t="shared" si="17"/>
        <v>0</v>
      </c>
      <c r="F140" s="197">
        <f t="shared" si="17"/>
        <v>0</v>
      </c>
      <c r="G140" s="197">
        <f t="shared" si="17"/>
        <v>0</v>
      </c>
    </row>
    <row r="141" spans="1:7" hidden="1" x14ac:dyDescent="0.25">
      <c r="A141" s="99" t="s">
        <v>215</v>
      </c>
      <c r="B141" s="99" t="s">
        <v>214</v>
      </c>
      <c r="C141" s="100">
        <v>3754.33</v>
      </c>
      <c r="D141" s="100">
        <v>4646</v>
      </c>
      <c r="E141" s="109"/>
      <c r="F141" s="109"/>
      <c r="G141" s="109"/>
    </row>
    <row r="142" spans="1:7" x14ac:dyDescent="0.25">
      <c r="A142" s="60" t="s">
        <v>221</v>
      </c>
      <c r="B142" s="60" t="s">
        <v>222</v>
      </c>
      <c r="C142" s="61">
        <v>2457.52</v>
      </c>
      <c r="D142" s="61">
        <v>3525.55</v>
      </c>
      <c r="E142" s="197">
        <v>2875.55</v>
      </c>
      <c r="F142" s="197">
        <v>2875.55</v>
      </c>
      <c r="G142" s="197">
        <v>2875.55</v>
      </c>
    </row>
    <row r="143" spans="1:7" hidden="1" x14ac:dyDescent="0.25">
      <c r="A143" s="60" t="s">
        <v>223</v>
      </c>
      <c r="B143" s="60" t="s">
        <v>224</v>
      </c>
      <c r="C143" s="61">
        <f>C144+C146</f>
        <v>2029.7400000000002</v>
      </c>
      <c r="D143" s="61">
        <f>D144+D146</f>
        <v>2919</v>
      </c>
      <c r="E143" s="197">
        <f>E144+E146</f>
        <v>0</v>
      </c>
      <c r="F143" s="197">
        <f>F144+F146</f>
        <v>0</v>
      </c>
      <c r="G143" s="197">
        <f>G144+G146</f>
        <v>0</v>
      </c>
    </row>
    <row r="144" spans="1:7" hidden="1" x14ac:dyDescent="0.25">
      <c r="A144" s="60" t="s">
        <v>225</v>
      </c>
      <c r="B144" s="60" t="s">
        <v>226</v>
      </c>
      <c r="C144" s="61">
        <f>C145</f>
        <v>332.11</v>
      </c>
      <c r="D144" s="61">
        <f>D145</f>
        <v>265</v>
      </c>
      <c r="E144" s="197">
        <f>E145</f>
        <v>0</v>
      </c>
      <c r="F144" s="197">
        <f>F145</f>
        <v>0</v>
      </c>
      <c r="G144" s="197">
        <f>G145</f>
        <v>0</v>
      </c>
    </row>
    <row r="145" spans="1:7" hidden="1" x14ac:dyDescent="0.25">
      <c r="A145" s="99" t="s">
        <v>227</v>
      </c>
      <c r="B145" s="99" t="s">
        <v>228</v>
      </c>
      <c r="C145" s="100">
        <v>332.11</v>
      </c>
      <c r="D145" s="100">
        <v>265</v>
      </c>
      <c r="E145" s="109"/>
      <c r="F145" s="109"/>
      <c r="G145" s="109"/>
    </row>
    <row r="146" spans="1:7" ht="26.25" hidden="1" x14ac:dyDescent="0.25">
      <c r="A146" s="60" t="s">
        <v>242</v>
      </c>
      <c r="B146" s="60" t="s">
        <v>243</v>
      </c>
      <c r="C146" s="61">
        <f>C147</f>
        <v>1697.63</v>
      </c>
      <c r="D146" s="61">
        <f>D147</f>
        <v>2654</v>
      </c>
      <c r="E146" s="197">
        <f>E147</f>
        <v>0</v>
      </c>
      <c r="F146" s="197">
        <f>F147</f>
        <v>0</v>
      </c>
      <c r="G146" s="197">
        <f>G147</f>
        <v>0</v>
      </c>
    </row>
    <row r="147" spans="1:7" hidden="1" x14ac:dyDescent="0.25">
      <c r="A147" s="99" t="s">
        <v>244</v>
      </c>
      <c r="B147" s="99" t="s">
        <v>245</v>
      </c>
      <c r="C147" s="100">
        <v>1697.63</v>
      </c>
      <c r="D147" s="100">
        <v>2654</v>
      </c>
      <c r="E147" s="109"/>
      <c r="F147" s="109"/>
      <c r="G147" s="109"/>
    </row>
    <row r="148" spans="1:7" hidden="1" x14ac:dyDescent="0.25">
      <c r="A148" s="60" t="s">
        <v>295</v>
      </c>
      <c r="B148" s="60" t="s">
        <v>296</v>
      </c>
      <c r="C148" s="61">
        <f t="shared" ref="C148:G149" si="18">C149</f>
        <v>0</v>
      </c>
      <c r="D148" s="61">
        <f t="shared" si="18"/>
        <v>0</v>
      </c>
      <c r="E148" s="197">
        <f t="shared" si="18"/>
        <v>0</v>
      </c>
      <c r="F148" s="197">
        <f t="shared" si="18"/>
        <v>0</v>
      </c>
      <c r="G148" s="197">
        <f t="shared" si="18"/>
        <v>0</v>
      </c>
    </row>
    <row r="149" spans="1:7" hidden="1" x14ac:dyDescent="0.25">
      <c r="A149" s="60" t="s">
        <v>335</v>
      </c>
      <c r="B149" s="60" t="s">
        <v>336</v>
      </c>
      <c r="C149" s="61">
        <f t="shared" si="18"/>
        <v>0</v>
      </c>
      <c r="D149" s="61">
        <f t="shared" si="18"/>
        <v>0</v>
      </c>
      <c r="E149" s="197">
        <f t="shared" si="18"/>
        <v>0</v>
      </c>
      <c r="F149" s="197">
        <f t="shared" si="18"/>
        <v>0</v>
      </c>
      <c r="G149" s="197">
        <f t="shared" si="18"/>
        <v>0</v>
      </c>
    </row>
    <row r="150" spans="1:7" ht="17.25" hidden="1" customHeight="1" x14ac:dyDescent="0.25">
      <c r="A150" s="99" t="s">
        <v>337</v>
      </c>
      <c r="B150" s="99" t="s">
        <v>338</v>
      </c>
      <c r="C150" s="100">
        <v>0</v>
      </c>
      <c r="D150" s="100">
        <v>0</v>
      </c>
      <c r="E150" s="109"/>
      <c r="F150" s="109"/>
      <c r="G150" s="109"/>
    </row>
    <row r="151" spans="1:7" hidden="1" x14ac:dyDescent="0.25">
      <c r="A151" s="60" t="s">
        <v>368</v>
      </c>
      <c r="B151" s="60" t="s">
        <v>369</v>
      </c>
      <c r="C151" s="61">
        <f t="shared" ref="C151:G152" si="19">C152</f>
        <v>0</v>
      </c>
      <c r="D151" s="61">
        <f t="shared" si="19"/>
        <v>266</v>
      </c>
      <c r="E151" s="197">
        <f t="shared" si="19"/>
        <v>0</v>
      </c>
      <c r="F151" s="197">
        <f t="shared" si="19"/>
        <v>0</v>
      </c>
      <c r="G151" s="197">
        <f t="shared" si="19"/>
        <v>0</v>
      </c>
    </row>
    <row r="152" spans="1:7" hidden="1" x14ac:dyDescent="0.25">
      <c r="A152" s="60" t="s">
        <v>370</v>
      </c>
      <c r="B152" s="60" t="s">
        <v>371</v>
      </c>
      <c r="C152" s="61">
        <f t="shared" si="19"/>
        <v>0</v>
      </c>
      <c r="D152" s="61">
        <f t="shared" si="19"/>
        <v>266</v>
      </c>
      <c r="E152" s="197">
        <f t="shared" si="19"/>
        <v>0</v>
      </c>
      <c r="F152" s="197">
        <f t="shared" si="19"/>
        <v>0</v>
      </c>
      <c r="G152" s="197">
        <f t="shared" si="19"/>
        <v>0</v>
      </c>
    </row>
    <row r="153" spans="1:7" hidden="1" x14ac:dyDescent="0.25">
      <c r="A153" s="99" t="s">
        <v>376</v>
      </c>
      <c r="B153" s="99" t="s">
        <v>377</v>
      </c>
      <c r="C153" s="100">
        <v>0</v>
      </c>
      <c r="D153" s="100">
        <v>266</v>
      </c>
      <c r="E153" s="109"/>
      <c r="F153" s="109"/>
      <c r="G153" s="109"/>
    </row>
    <row r="154" spans="1:7" x14ac:dyDescent="0.25">
      <c r="A154" s="101" t="s">
        <v>511</v>
      </c>
      <c r="B154" s="101"/>
      <c r="C154" s="102">
        <f t="shared" ref="C154:G158" si="20">C155</f>
        <v>2816</v>
      </c>
      <c r="D154" s="102">
        <f t="shared" si="20"/>
        <v>1260</v>
      </c>
      <c r="E154" s="202">
        <f t="shared" si="20"/>
        <v>1260</v>
      </c>
      <c r="F154" s="202">
        <f t="shared" si="20"/>
        <v>1260</v>
      </c>
      <c r="G154" s="202">
        <f t="shared" si="20"/>
        <v>1260</v>
      </c>
    </row>
    <row r="155" spans="1:7" x14ac:dyDescent="0.25">
      <c r="A155" s="103" t="s">
        <v>509</v>
      </c>
      <c r="B155" s="103"/>
      <c r="C155" s="104">
        <f t="shared" si="20"/>
        <v>2816</v>
      </c>
      <c r="D155" s="104">
        <f t="shared" si="20"/>
        <v>1260</v>
      </c>
      <c r="E155" s="203">
        <f t="shared" si="20"/>
        <v>1260</v>
      </c>
      <c r="F155" s="203">
        <f t="shared" si="20"/>
        <v>1260</v>
      </c>
      <c r="G155" s="203">
        <f t="shared" si="20"/>
        <v>1260</v>
      </c>
    </row>
    <row r="156" spans="1:7" x14ac:dyDescent="0.25">
      <c r="A156" s="95" t="s">
        <v>506</v>
      </c>
      <c r="B156" s="95"/>
      <c r="C156" s="96">
        <f t="shared" si="20"/>
        <v>2816</v>
      </c>
      <c r="D156" s="96">
        <f t="shared" si="20"/>
        <v>1260</v>
      </c>
      <c r="E156" s="204">
        <f t="shared" si="20"/>
        <v>1260</v>
      </c>
      <c r="F156" s="204">
        <f t="shared" si="20"/>
        <v>1260</v>
      </c>
      <c r="G156" s="204">
        <f t="shared" si="20"/>
        <v>1260</v>
      </c>
    </row>
    <row r="157" spans="1:7" x14ac:dyDescent="0.25">
      <c r="A157" s="97" t="s">
        <v>507</v>
      </c>
      <c r="B157" s="97"/>
      <c r="C157" s="98">
        <f t="shared" si="20"/>
        <v>2816</v>
      </c>
      <c r="D157" s="98">
        <f t="shared" si="20"/>
        <v>1260</v>
      </c>
      <c r="E157" s="205">
        <f t="shared" si="20"/>
        <v>1260</v>
      </c>
      <c r="F157" s="205">
        <f t="shared" si="20"/>
        <v>1260</v>
      </c>
      <c r="G157" s="205">
        <f t="shared" si="20"/>
        <v>1260</v>
      </c>
    </row>
    <row r="158" spans="1:7" x14ac:dyDescent="0.25">
      <c r="A158" s="60" t="s">
        <v>179</v>
      </c>
      <c r="B158" s="60" t="s">
        <v>180</v>
      </c>
      <c r="C158" s="61">
        <f t="shared" si="20"/>
        <v>2816</v>
      </c>
      <c r="D158" s="61">
        <f t="shared" si="20"/>
        <v>1260</v>
      </c>
      <c r="E158" s="197">
        <f t="shared" si="20"/>
        <v>1260</v>
      </c>
      <c r="F158" s="197">
        <f t="shared" si="20"/>
        <v>1260</v>
      </c>
      <c r="G158" s="197">
        <f t="shared" si="20"/>
        <v>1260</v>
      </c>
    </row>
    <row r="159" spans="1:7" x14ac:dyDescent="0.25">
      <c r="A159" s="60" t="s">
        <v>221</v>
      </c>
      <c r="B159" s="60" t="s">
        <v>222</v>
      </c>
      <c r="C159" s="61">
        <v>2816</v>
      </c>
      <c r="D159" s="61">
        <v>1260</v>
      </c>
      <c r="E159" s="197">
        <v>1260</v>
      </c>
      <c r="F159" s="197">
        <v>1260</v>
      </c>
      <c r="G159" s="197">
        <v>1260</v>
      </c>
    </row>
    <row r="160" spans="1:7" hidden="1" x14ac:dyDescent="0.25">
      <c r="A160" s="60" t="s">
        <v>295</v>
      </c>
      <c r="B160" s="60" t="s">
        <v>296</v>
      </c>
      <c r="C160" s="61">
        <f>C161</f>
        <v>0</v>
      </c>
      <c r="D160" s="61">
        <f>D161</f>
        <v>0</v>
      </c>
      <c r="E160" s="197">
        <f t="shared" ref="E160:G161" si="21">E161</f>
        <v>0</v>
      </c>
      <c r="F160" s="197">
        <f t="shared" si="21"/>
        <v>0</v>
      </c>
      <c r="G160" s="197">
        <f t="shared" si="21"/>
        <v>0</v>
      </c>
    </row>
    <row r="161" spans="1:7" hidden="1" x14ac:dyDescent="0.25">
      <c r="A161" s="60" t="s">
        <v>355</v>
      </c>
      <c r="B161" s="60" t="s">
        <v>356</v>
      </c>
      <c r="C161" s="61">
        <f>C162</f>
        <v>0</v>
      </c>
      <c r="D161" s="61">
        <f>D162</f>
        <v>0</v>
      </c>
      <c r="E161" s="197">
        <f t="shared" si="21"/>
        <v>0</v>
      </c>
      <c r="F161" s="197">
        <f t="shared" si="21"/>
        <v>0</v>
      </c>
      <c r="G161" s="197">
        <f t="shared" si="21"/>
        <v>0</v>
      </c>
    </row>
    <row r="162" spans="1:7" ht="30" hidden="1" x14ac:dyDescent="0.25">
      <c r="A162" s="99" t="s">
        <v>357</v>
      </c>
      <c r="B162" s="99" t="s">
        <v>358</v>
      </c>
      <c r="C162" s="100">
        <v>0</v>
      </c>
      <c r="D162" s="100">
        <v>0</v>
      </c>
      <c r="E162" s="109">
        <v>0</v>
      </c>
      <c r="F162" s="109">
        <v>0</v>
      </c>
      <c r="G162" s="109">
        <v>0</v>
      </c>
    </row>
    <row r="163" spans="1:7" hidden="1" x14ac:dyDescent="0.25">
      <c r="A163" s="60" t="s">
        <v>368</v>
      </c>
      <c r="B163" s="60" t="s">
        <v>369</v>
      </c>
      <c r="C163" s="61">
        <f>C164</f>
        <v>1260.8699999999999</v>
      </c>
      <c r="D163" s="61">
        <v>0</v>
      </c>
      <c r="E163" s="197">
        <v>0</v>
      </c>
      <c r="F163" s="197">
        <v>0</v>
      </c>
      <c r="G163" s="197">
        <v>0</v>
      </c>
    </row>
    <row r="164" spans="1:7" hidden="1" x14ac:dyDescent="0.25">
      <c r="A164" s="60" t="s">
        <v>379</v>
      </c>
      <c r="B164" s="60" t="s">
        <v>380</v>
      </c>
      <c r="C164" s="100">
        <f>C165</f>
        <v>1260.8699999999999</v>
      </c>
      <c r="D164" s="100">
        <f>D165</f>
        <v>0</v>
      </c>
      <c r="E164" s="109">
        <f t="shared" ref="E164:F164" si="22">E165</f>
        <v>0</v>
      </c>
      <c r="F164" s="109">
        <f t="shared" si="22"/>
        <v>0</v>
      </c>
      <c r="G164" s="109">
        <v>0</v>
      </c>
    </row>
    <row r="165" spans="1:7" hidden="1" x14ac:dyDescent="0.25">
      <c r="A165" s="99" t="s">
        <v>381</v>
      </c>
      <c r="B165" s="99" t="s">
        <v>380</v>
      </c>
      <c r="C165" s="100">
        <v>1260.8699999999999</v>
      </c>
      <c r="D165" s="100">
        <v>0</v>
      </c>
      <c r="E165" s="109">
        <v>0</v>
      </c>
      <c r="F165" s="109">
        <v>0</v>
      </c>
      <c r="G165" s="109">
        <v>0</v>
      </c>
    </row>
    <row r="166" spans="1:7" x14ac:dyDescent="0.25">
      <c r="A166" s="101" t="s">
        <v>512</v>
      </c>
      <c r="B166" s="101"/>
      <c r="C166" s="102">
        <f t="shared" ref="C166:D166" si="23">C167+C178</f>
        <v>98639.33</v>
      </c>
      <c r="D166" s="102">
        <f t="shared" si="23"/>
        <v>44876</v>
      </c>
      <c r="E166" s="202">
        <f>E167+E178</f>
        <v>63595</v>
      </c>
      <c r="F166" s="202">
        <f t="shared" ref="F166:G166" si="24">F167+F178</f>
        <v>63595</v>
      </c>
      <c r="G166" s="202">
        <f t="shared" si="24"/>
        <v>63595</v>
      </c>
    </row>
    <row r="167" spans="1:7" x14ac:dyDescent="0.25">
      <c r="A167" s="103" t="s">
        <v>509</v>
      </c>
      <c r="B167" s="103"/>
      <c r="C167" s="104">
        <f t="shared" ref="C167:G170" si="25">C168</f>
        <v>600</v>
      </c>
      <c r="D167" s="104">
        <f t="shared" si="25"/>
        <v>500</v>
      </c>
      <c r="E167" s="203">
        <f t="shared" si="25"/>
        <v>500</v>
      </c>
      <c r="F167" s="203">
        <f t="shared" si="25"/>
        <v>500</v>
      </c>
      <c r="G167" s="203">
        <f t="shared" si="25"/>
        <v>500</v>
      </c>
    </row>
    <row r="168" spans="1:7" x14ac:dyDescent="0.25">
      <c r="A168" s="95" t="s">
        <v>506</v>
      </c>
      <c r="B168" s="95"/>
      <c r="C168" s="96">
        <f t="shared" si="25"/>
        <v>600</v>
      </c>
      <c r="D168" s="96">
        <f t="shared" si="25"/>
        <v>500</v>
      </c>
      <c r="E168" s="204">
        <f t="shared" si="25"/>
        <v>500</v>
      </c>
      <c r="F168" s="204">
        <f t="shared" si="25"/>
        <v>500</v>
      </c>
      <c r="G168" s="204">
        <f t="shared" si="25"/>
        <v>500</v>
      </c>
    </row>
    <row r="169" spans="1:7" x14ac:dyDescent="0.25">
      <c r="A169" s="97" t="s">
        <v>507</v>
      </c>
      <c r="B169" s="97"/>
      <c r="C169" s="98">
        <f t="shared" si="25"/>
        <v>600</v>
      </c>
      <c r="D169" s="98">
        <f t="shared" si="25"/>
        <v>500</v>
      </c>
      <c r="E169" s="205">
        <f t="shared" si="25"/>
        <v>500</v>
      </c>
      <c r="F169" s="205">
        <f t="shared" si="25"/>
        <v>500</v>
      </c>
      <c r="G169" s="205">
        <f t="shared" si="25"/>
        <v>500</v>
      </c>
    </row>
    <row r="170" spans="1:7" x14ac:dyDescent="0.25">
      <c r="A170" s="60" t="s">
        <v>179</v>
      </c>
      <c r="B170" s="60" t="s">
        <v>180</v>
      </c>
      <c r="C170" s="61">
        <f t="shared" si="25"/>
        <v>600</v>
      </c>
      <c r="D170" s="61">
        <f t="shared" si="25"/>
        <v>500</v>
      </c>
      <c r="E170" s="197">
        <f t="shared" si="25"/>
        <v>500</v>
      </c>
      <c r="F170" s="197">
        <f t="shared" si="25"/>
        <v>500</v>
      </c>
      <c r="G170" s="197">
        <f t="shared" si="25"/>
        <v>500</v>
      </c>
    </row>
    <row r="171" spans="1:7" x14ac:dyDescent="0.25">
      <c r="A171" s="60" t="s">
        <v>221</v>
      </c>
      <c r="B171" s="60" t="s">
        <v>222</v>
      </c>
      <c r="C171" s="61">
        <v>600</v>
      </c>
      <c r="D171" s="61">
        <v>500</v>
      </c>
      <c r="E171" s="197">
        <v>500</v>
      </c>
      <c r="F171" s="197">
        <v>500</v>
      </c>
      <c r="G171" s="197">
        <v>500</v>
      </c>
    </row>
    <row r="172" spans="1:7" hidden="1" x14ac:dyDescent="0.25">
      <c r="A172" s="60" t="s">
        <v>223</v>
      </c>
      <c r="B172" s="60" t="s">
        <v>224</v>
      </c>
      <c r="C172" s="61">
        <f>C173</f>
        <v>0</v>
      </c>
      <c r="D172" s="61">
        <f>D173</f>
        <v>0</v>
      </c>
      <c r="E172" s="197">
        <f t="shared" ref="E172:G173" si="26">E173</f>
        <v>0</v>
      </c>
      <c r="F172" s="197">
        <f t="shared" si="26"/>
        <v>0</v>
      </c>
      <c r="G172" s="197">
        <f t="shared" si="26"/>
        <v>0</v>
      </c>
    </row>
    <row r="173" spans="1:7" hidden="1" x14ac:dyDescent="0.25">
      <c r="A173" s="60" t="s">
        <v>225</v>
      </c>
      <c r="B173" s="60" t="s">
        <v>226</v>
      </c>
      <c r="C173" s="61">
        <f>C174</f>
        <v>0</v>
      </c>
      <c r="D173" s="61">
        <f>D174</f>
        <v>0</v>
      </c>
      <c r="E173" s="197">
        <f t="shared" si="26"/>
        <v>0</v>
      </c>
      <c r="F173" s="197">
        <f t="shared" si="26"/>
        <v>0</v>
      </c>
      <c r="G173" s="197">
        <f t="shared" si="26"/>
        <v>0</v>
      </c>
    </row>
    <row r="174" spans="1:7" hidden="1" x14ac:dyDescent="0.25">
      <c r="A174" s="99" t="s">
        <v>227</v>
      </c>
      <c r="B174" s="99" t="s">
        <v>228</v>
      </c>
      <c r="C174" s="100">
        <v>0</v>
      </c>
      <c r="D174" s="100">
        <v>0</v>
      </c>
      <c r="E174" s="109">
        <v>0</v>
      </c>
      <c r="F174" s="109">
        <v>0</v>
      </c>
      <c r="G174" s="109">
        <v>0</v>
      </c>
    </row>
    <row r="175" spans="1:7" hidden="1" x14ac:dyDescent="0.25">
      <c r="A175" s="60" t="s">
        <v>254</v>
      </c>
      <c r="B175" s="60" t="s">
        <v>255</v>
      </c>
      <c r="C175" s="61">
        <f>C176</f>
        <v>0</v>
      </c>
      <c r="D175" s="61">
        <f>D176</f>
        <v>0</v>
      </c>
      <c r="E175" s="197">
        <f t="shared" ref="E175:G176" si="27">E176</f>
        <v>0</v>
      </c>
      <c r="F175" s="197">
        <f t="shared" si="27"/>
        <v>0</v>
      </c>
      <c r="G175" s="197">
        <f t="shared" si="27"/>
        <v>0</v>
      </c>
    </row>
    <row r="176" spans="1:7" hidden="1" x14ac:dyDescent="0.25">
      <c r="A176" s="60" t="s">
        <v>292</v>
      </c>
      <c r="B176" s="60" t="s">
        <v>293</v>
      </c>
      <c r="C176" s="100">
        <f>C177</f>
        <v>0</v>
      </c>
      <c r="D176" s="100">
        <f>D177</f>
        <v>0</v>
      </c>
      <c r="E176" s="109">
        <f t="shared" si="27"/>
        <v>0</v>
      </c>
      <c r="F176" s="109">
        <f t="shared" si="27"/>
        <v>0</v>
      </c>
      <c r="G176" s="109">
        <f t="shared" si="27"/>
        <v>0</v>
      </c>
    </row>
    <row r="177" spans="1:7" hidden="1" x14ac:dyDescent="0.25">
      <c r="A177" s="99" t="s">
        <v>294</v>
      </c>
      <c r="B177" s="99" t="s">
        <v>293</v>
      </c>
      <c r="C177" s="100">
        <v>0</v>
      </c>
      <c r="D177" s="100">
        <v>0</v>
      </c>
      <c r="E177" s="109">
        <v>0</v>
      </c>
      <c r="F177" s="109">
        <v>0</v>
      </c>
      <c r="G177" s="109">
        <v>0</v>
      </c>
    </row>
    <row r="178" spans="1:7" x14ac:dyDescent="0.25">
      <c r="A178" s="103" t="s">
        <v>529</v>
      </c>
      <c r="B178" s="103"/>
      <c r="C178" s="104">
        <f t="shared" ref="C178:G180" si="28">C179</f>
        <v>98039.33</v>
      </c>
      <c r="D178" s="104">
        <f t="shared" si="28"/>
        <v>44376</v>
      </c>
      <c r="E178" s="203">
        <f t="shared" si="28"/>
        <v>63095</v>
      </c>
      <c r="F178" s="203">
        <f t="shared" si="28"/>
        <v>63095</v>
      </c>
      <c r="G178" s="203">
        <f t="shared" si="28"/>
        <v>63095</v>
      </c>
    </row>
    <row r="179" spans="1:7" x14ac:dyDescent="0.25">
      <c r="A179" s="95" t="s">
        <v>506</v>
      </c>
      <c r="B179" s="95"/>
      <c r="C179" s="96">
        <f t="shared" si="28"/>
        <v>98039.33</v>
      </c>
      <c r="D179" s="96">
        <f t="shared" si="28"/>
        <v>44376</v>
      </c>
      <c r="E179" s="204">
        <f t="shared" si="28"/>
        <v>63095</v>
      </c>
      <c r="F179" s="204">
        <f t="shared" si="28"/>
        <v>63095</v>
      </c>
      <c r="G179" s="204">
        <f t="shared" si="28"/>
        <v>63095</v>
      </c>
    </row>
    <row r="180" spans="1:7" x14ac:dyDescent="0.25">
      <c r="A180" s="97" t="s">
        <v>507</v>
      </c>
      <c r="B180" s="97"/>
      <c r="C180" s="98">
        <f t="shared" si="28"/>
        <v>98039.33</v>
      </c>
      <c r="D180" s="98">
        <f t="shared" si="28"/>
        <v>44376</v>
      </c>
      <c r="E180" s="205">
        <f t="shared" si="28"/>
        <v>63095</v>
      </c>
      <c r="F180" s="205">
        <f t="shared" si="28"/>
        <v>63095</v>
      </c>
      <c r="G180" s="205">
        <f t="shared" si="28"/>
        <v>63095</v>
      </c>
    </row>
    <row r="181" spans="1:7" x14ac:dyDescent="0.25">
      <c r="A181" s="60" t="s">
        <v>179</v>
      </c>
      <c r="B181" s="60" t="s">
        <v>180</v>
      </c>
      <c r="C181" s="61">
        <f>C182+C265</f>
        <v>98039.33</v>
      </c>
      <c r="D181" s="61">
        <f>D182+D265</f>
        <v>44376</v>
      </c>
      <c r="E181" s="197">
        <f>E182+E265</f>
        <v>63095</v>
      </c>
      <c r="F181" s="197">
        <f>F182+F265</f>
        <v>63095</v>
      </c>
      <c r="G181" s="197">
        <f>G182+G265</f>
        <v>63095</v>
      </c>
    </row>
    <row r="182" spans="1:7" x14ac:dyDescent="0.25">
      <c r="A182" s="60" t="s">
        <v>221</v>
      </c>
      <c r="B182" s="60" t="s">
        <v>222</v>
      </c>
      <c r="C182" s="61">
        <v>94012.19</v>
      </c>
      <c r="D182" s="61">
        <v>44044</v>
      </c>
      <c r="E182" s="197">
        <v>62763</v>
      </c>
      <c r="F182" s="197">
        <v>62763</v>
      </c>
      <c r="G182" s="197">
        <v>62763</v>
      </c>
    </row>
    <row r="183" spans="1:7" hidden="1" x14ac:dyDescent="0.25">
      <c r="A183" s="60" t="s">
        <v>223</v>
      </c>
      <c r="B183" s="60" t="s">
        <v>224</v>
      </c>
      <c r="C183" s="61">
        <f>C184+C188+C190</f>
        <v>16793.310000000001</v>
      </c>
      <c r="D183" s="61">
        <f>D184+D188+D190</f>
        <v>996</v>
      </c>
      <c r="E183" s="197">
        <f>E184+E188+E190</f>
        <v>0</v>
      </c>
      <c r="F183" s="197">
        <f>F184+F188+F190</f>
        <v>0</v>
      </c>
      <c r="G183" s="197">
        <f>G184+G188+G190</f>
        <v>0</v>
      </c>
    </row>
    <row r="184" spans="1:7" hidden="1" x14ac:dyDescent="0.25">
      <c r="A184" s="60" t="s">
        <v>225</v>
      </c>
      <c r="B184" s="60" t="s">
        <v>226</v>
      </c>
      <c r="C184" s="61">
        <f>C185+C186+C187</f>
        <v>5350.58</v>
      </c>
      <c r="D184" s="61">
        <f>D185+D186+D187</f>
        <v>664</v>
      </c>
      <c r="E184" s="197">
        <f>E185+E186+E187</f>
        <v>0</v>
      </c>
      <c r="F184" s="197">
        <f>F185+F186+F187</f>
        <v>0</v>
      </c>
      <c r="G184" s="197">
        <f>G185+G186+G187</f>
        <v>0</v>
      </c>
    </row>
    <row r="185" spans="1:7" hidden="1" x14ac:dyDescent="0.25">
      <c r="A185" s="99" t="s">
        <v>227</v>
      </c>
      <c r="B185" s="99" t="s">
        <v>228</v>
      </c>
      <c r="C185" s="100">
        <v>5176.1899999999996</v>
      </c>
      <c r="D185" s="100">
        <v>664</v>
      </c>
      <c r="E185" s="109">
        <v>0</v>
      </c>
      <c r="F185" s="109"/>
      <c r="G185" s="109"/>
    </row>
    <row r="186" spans="1:7" hidden="1" x14ac:dyDescent="0.25">
      <c r="A186" s="99" t="s">
        <v>231</v>
      </c>
      <c r="B186" s="99" t="s">
        <v>232</v>
      </c>
      <c r="C186" s="100">
        <v>86.54</v>
      </c>
      <c r="D186" s="100">
        <v>0</v>
      </c>
      <c r="E186" s="109">
        <v>0</v>
      </c>
      <c r="F186" s="109"/>
      <c r="G186" s="109"/>
    </row>
    <row r="187" spans="1:7" hidden="1" x14ac:dyDescent="0.25">
      <c r="A187" s="99" t="s">
        <v>235</v>
      </c>
      <c r="B187" s="99" t="s">
        <v>236</v>
      </c>
      <c r="C187" s="100">
        <v>87.85</v>
      </c>
      <c r="D187" s="100">
        <v>0</v>
      </c>
      <c r="E187" s="109">
        <v>0</v>
      </c>
      <c r="F187" s="109"/>
      <c r="G187" s="109"/>
    </row>
    <row r="188" spans="1:7" hidden="1" x14ac:dyDescent="0.25">
      <c r="A188" s="60" t="s">
        <v>246</v>
      </c>
      <c r="B188" s="60" t="s">
        <v>247</v>
      </c>
      <c r="C188" s="61">
        <f>C189</f>
        <v>11231.17</v>
      </c>
      <c r="D188" s="61">
        <f>D189</f>
        <v>0</v>
      </c>
      <c r="E188" s="197">
        <f>E189</f>
        <v>0</v>
      </c>
      <c r="F188" s="197">
        <f>F189</f>
        <v>0</v>
      </c>
      <c r="G188" s="197">
        <f>G189</f>
        <v>0</v>
      </c>
    </row>
    <row r="189" spans="1:7" hidden="1" x14ac:dyDescent="0.25">
      <c r="A189" s="99" t="s">
        <v>248</v>
      </c>
      <c r="B189" s="99" t="s">
        <v>249</v>
      </c>
      <c r="C189" s="100">
        <v>11231.17</v>
      </c>
      <c r="D189" s="100">
        <v>0</v>
      </c>
      <c r="E189" s="109"/>
      <c r="F189" s="109"/>
      <c r="G189" s="109"/>
    </row>
    <row r="190" spans="1:7" hidden="1" x14ac:dyDescent="0.25">
      <c r="A190" s="60" t="s">
        <v>250</v>
      </c>
      <c r="B190" s="60" t="s">
        <v>251</v>
      </c>
      <c r="C190" s="61">
        <f>C191</f>
        <v>211.56</v>
      </c>
      <c r="D190" s="61">
        <f>D191</f>
        <v>332</v>
      </c>
      <c r="E190" s="197">
        <f>E191</f>
        <v>0</v>
      </c>
      <c r="F190" s="197">
        <f>F191</f>
        <v>0</v>
      </c>
      <c r="G190" s="197">
        <f>G191</f>
        <v>0</v>
      </c>
    </row>
    <row r="191" spans="1:7" ht="30" hidden="1" x14ac:dyDescent="0.25">
      <c r="A191" s="99" t="s">
        <v>252</v>
      </c>
      <c r="B191" s="99" t="s">
        <v>253</v>
      </c>
      <c r="C191" s="100">
        <v>211.56</v>
      </c>
      <c r="D191" s="100">
        <v>332</v>
      </c>
      <c r="E191" s="109"/>
      <c r="F191" s="109"/>
      <c r="G191" s="109"/>
    </row>
    <row r="192" spans="1:7" hidden="1" x14ac:dyDescent="0.25">
      <c r="A192" s="60" t="s">
        <v>254</v>
      </c>
      <c r="B192" s="60" t="s">
        <v>255</v>
      </c>
      <c r="C192" s="61">
        <f>C193+C199+C201+C205+C207+C209</f>
        <v>118192.34000000001</v>
      </c>
      <c r="D192" s="61">
        <f>D193+D199+D201+D205+D207+D209</f>
        <v>75400</v>
      </c>
      <c r="E192" s="197">
        <f>E193+E199+E201+E205+E207+E209</f>
        <v>0</v>
      </c>
      <c r="F192" s="197">
        <f>F193+F199+F201+F205+F207+F209</f>
        <v>0</v>
      </c>
      <c r="G192" s="197">
        <f>G193+G199+G201+G205+G207+G209</f>
        <v>0</v>
      </c>
    </row>
    <row r="193" spans="1:7" hidden="1" x14ac:dyDescent="0.25">
      <c r="A193" s="60" t="s">
        <v>256</v>
      </c>
      <c r="B193" s="60" t="s">
        <v>257</v>
      </c>
      <c r="C193" s="61">
        <f>C194+C195+C196+C197+C198</f>
        <v>29832.769999999997</v>
      </c>
      <c r="D193" s="61">
        <f>D194+D195+D196+D197+D198</f>
        <v>7300</v>
      </c>
      <c r="E193" s="197">
        <f>E194+E195+E196+E197+E198</f>
        <v>0</v>
      </c>
      <c r="F193" s="197">
        <f>F194+F195+F196+F197+F198</f>
        <v>0</v>
      </c>
      <c r="G193" s="197">
        <f>G194+G195+G196+G197+G198</f>
        <v>0</v>
      </c>
    </row>
    <row r="194" spans="1:7" hidden="1" x14ac:dyDescent="0.25">
      <c r="A194" s="99" t="s">
        <v>258</v>
      </c>
      <c r="B194" s="99" t="s">
        <v>259</v>
      </c>
      <c r="C194" s="100">
        <v>194.85</v>
      </c>
      <c r="D194" s="100">
        <v>664</v>
      </c>
      <c r="E194" s="109"/>
      <c r="F194" s="109"/>
      <c r="G194" s="109"/>
    </row>
    <row r="195" spans="1:7" ht="14.25" hidden="1" customHeight="1" x14ac:dyDescent="0.25">
      <c r="A195" s="99" t="s">
        <v>260</v>
      </c>
      <c r="B195" s="99" t="s">
        <v>261</v>
      </c>
      <c r="C195" s="100">
        <v>27915.66</v>
      </c>
      <c r="D195" s="100">
        <v>3982</v>
      </c>
      <c r="E195" s="109"/>
      <c r="F195" s="109"/>
      <c r="G195" s="109"/>
    </row>
    <row r="196" spans="1:7" hidden="1" x14ac:dyDescent="0.25">
      <c r="A196" s="99" t="s">
        <v>262</v>
      </c>
      <c r="B196" s="99" t="s">
        <v>263</v>
      </c>
      <c r="C196" s="100">
        <v>654.41</v>
      </c>
      <c r="D196" s="100">
        <v>1327</v>
      </c>
      <c r="E196" s="109"/>
      <c r="F196" s="109"/>
      <c r="G196" s="109"/>
    </row>
    <row r="197" spans="1:7" hidden="1" x14ac:dyDescent="0.25">
      <c r="A197" s="99" t="s">
        <v>264</v>
      </c>
      <c r="B197" s="99" t="s">
        <v>265</v>
      </c>
      <c r="C197" s="100">
        <v>1067.8499999999999</v>
      </c>
      <c r="D197" s="100">
        <v>1327</v>
      </c>
      <c r="E197" s="109"/>
      <c r="F197" s="109"/>
      <c r="G197" s="109"/>
    </row>
    <row r="198" spans="1:7" hidden="1" x14ac:dyDescent="0.25">
      <c r="A198" s="99" t="s">
        <v>266</v>
      </c>
      <c r="B198" s="99" t="s">
        <v>267</v>
      </c>
      <c r="C198" s="100">
        <v>0</v>
      </c>
      <c r="D198" s="100">
        <v>0</v>
      </c>
      <c r="E198" s="109"/>
      <c r="F198" s="109"/>
      <c r="G198" s="109"/>
    </row>
    <row r="199" spans="1:7" hidden="1" x14ac:dyDescent="0.25">
      <c r="A199" s="60" t="s">
        <v>268</v>
      </c>
      <c r="B199" s="60" t="s">
        <v>269</v>
      </c>
      <c r="C199" s="61">
        <f>C200</f>
        <v>57760.95</v>
      </c>
      <c r="D199" s="61">
        <f>D200</f>
        <v>59725</v>
      </c>
      <c r="E199" s="197">
        <f>E200</f>
        <v>0</v>
      </c>
      <c r="F199" s="197">
        <f>F200</f>
        <v>0</v>
      </c>
      <c r="G199" s="197">
        <f>G200</f>
        <v>0</v>
      </c>
    </row>
    <row r="200" spans="1:7" hidden="1" x14ac:dyDescent="0.25">
      <c r="A200" s="99" t="s">
        <v>270</v>
      </c>
      <c r="B200" s="99" t="s">
        <v>271</v>
      </c>
      <c r="C200" s="100">
        <v>57760.95</v>
      </c>
      <c r="D200" s="100">
        <v>59725</v>
      </c>
      <c r="E200" s="109"/>
      <c r="F200" s="109"/>
      <c r="G200" s="109"/>
    </row>
    <row r="201" spans="1:7" hidden="1" x14ac:dyDescent="0.25">
      <c r="A201" s="60" t="s">
        <v>272</v>
      </c>
      <c r="B201" s="60" t="s">
        <v>273</v>
      </c>
      <c r="C201" s="61">
        <f>C202+C203+C204</f>
        <v>25069.48</v>
      </c>
      <c r="D201" s="61">
        <f>D202+D203+D204</f>
        <v>6875</v>
      </c>
      <c r="E201" s="197">
        <f>E202+E203+E204</f>
        <v>0</v>
      </c>
      <c r="F201" s="197">
        <f>F202+F203+F204</f>
        <v>0</v>
      </c>
      <c r="G201" s="197">
        <f>G202+G203+G204</f>
        <v>0</v>
      </c>
    </row>
    <row r="202" spans="1:7" hidden="1" x14ac:dyDescent="0.25">
      <c r="A202" s="99" t="s">
        <v>274</v>
      </c>
      <c r="B202" s="99" t="s">
        <v>275</v>
      </c>
      <c r="C202" s="100">
        <v>4540.6099999999997</v>
      </c>
      <c r="D202" s="100">
        <v>2256</v>
      </c>
      <c r="E202" s="109"/>
      <c r="F202" s="109"/>
      <c r="G202" s="109"/>
    </row>
    <row r="203" spans="1:7" hidden="1" x14ac:dyDescent="0.25">
      <c r="A203" s="99" t="s">
        <v>276</v>
      </c>
      <c r="B203" s="99" t="s">
        <v>277</v>
      </c>
      <c r="C203" s="100">
        <v>20528.87</v>
      </c>
      <c r="D203" s="100">
        <v>4579</v>
      </c>
      <c r="E203" s="109"/>
      <c r="F203" s="109"/>
      <c r="G203" s="109"/>
    </row>
    <row r="204" spans="1:7" hidden="1" x14ac:dyDescent="0.25">
      <c r="A204" s="99" t="s">
        <v>278</v>
      </c>
      <c r="B204" s="99" t="s">
        <v>279</v>
      </c>
      <c r="C204" s="100">
        <v>0</v>
      </c>
      <c r="D204" s="100">
        <v>40</v>
      </c>
      <c r="E204" s="109"/>
      <c r="F204" s="109"/>
      <c r="G204" s="109"/>
    </row>
    <row r="205" spans="1:7" ht="26.25" hidden="1" x14ac:dyDescent="0.25">
      <c r="A205" s="60" t="s">
        <v>280</v>
      </c>
      <c r="B205" s="60" t="s">
        <v>281</v>
      </c>
      <c r="C205" s="61">
        <f>C206</f>
        <v>5122.13</v>
      </c>
      <c r="D205" s="61">
        <f>D206</f>
        <v>1500</v>
      </c>
      <c r="E205" s="197">
        <f>E206</f>
        <v>0</v>
      </c>
      <c r="F205" s="197">
        <f>F206</f>
        <v>0</v>
      </c>
      <c r="G205" s="197">
        <f>G206</f>
        <v>0</v>
      </c>
    </row>
    <row r="206" spans="1:7" ht="30" hidden="1" x14ac:dyDescent="0.25">
      <c r="A206" s="99" t="s">
        <v>284</v>
      </c>
      <c r="B206" s="99" t="s">
        <v>285</v>
      </c>
      <c r="C206" s="100">
        <v>5122.13</v>
      </c>
      <c r="D206" s="100">
        <v>1500</v>
      </c>
      <c r="E206" s="109"/>
      <c r="F206" s="109"/>
      <c r="G206" s="109"/>
    </row>
    <row r="207" spans="1:7" hidden="1" x14ac:dyDescent="0.25">
      <c r="A207" s="60" t="s">
        <v>286</v>
      </c>
      <c r="B207" s="60" t="s">
        <v>287</v>
      </c>
      <c r="C207" s="61">
        <f>C208</f>
        <v>106.07</v>
      </c>
      <c r="D207" s="61">
        <f>D208</f>
        <v>0</v>
      </c>
      <c r="E207" s="197">
        <f>E208</f>
        <v>0</v>
      </c>
      <c r="F207" s="197">
        <f>F208</f>
        <v>0</v>
      </c>
      <c r="G207" s="197">
        <f>G208</f>
        <v>0</v>
      </c>
    </row>
    <row r="208" spans="1:7" hidden="1" x14ac:dyDescent="0.25">
      <c r="A208" s="99" t="s">
        <v>288</v>
      </c>
      <c r="B208" s="99" t="s">
        <v>289</v>
      </c>
      <c r="C208" s="100">
        <v>106.07</v>
      </c>
      <c r="D208" s="100">
        <v>0</v>
      </c>
      <c r="E208" s="109"/>
      <c r="F208" s="109"/>
      <c r="G208" s="109"/>
    </row>
    <row r="209" spans="1:7" hidden="1" x14ac:dyDescent="0.25">
      <c r="A209" s="60" t="s">
        <v>292</v>
      </c>
      <c r="B209" s="60" t="s">
        <v>293</v>
      </c>
      <c r="C209" s="61">
        <f>C210</f>
        <v>300.94</v>
      </c>
      <c r="D209" s="61">
        <f>D210</f>
        <v>0</v>
      </c>
      <c r="E209" s="197">
        <f>E210</f>
        <v>0</v>
      </c>
      <c r="F209" s="197">
        <f>F210</f>
        <v>0</v>
      </c>
      <c r="G209" s="197">
        <f>G210</f>
        <v>0</v>
      </c>
    </row>
    <row r="210" spans="1:7" hidden="1" x14ac:dyDescent="0.25">
      <c r="A210" s="99" t="s">
        <v>294</v>
      </c>
      <c r="B210" s="99" t="s">
        <v>293</v>
      </c>
      <c r="C210" s="100">
        <v>300.94</v>
      </c>
      <c r="D210" s="100">
        <v>0</v>
      </c>
      <c r="E210" s="109"/>
      <c r="F210" s="109"/>
      <c r="G210" s="109"/>
    </row>
    <row r="211" spans="1:7" hidden="1" x14ac:dyDescent="0.25">
      <c r="A211" s="60" t="s">
        <v>295</v>
      </c>
      <c r="B211" s="60" t="s">
        <v>296</v>
      </c>
      <c r="C211" s="61">
        <f>C212+C217+C220+C223+C229+C231+C234+C239+C241</f>
        <v>47618.38</v>
      </c>
      <c r="D211" s="61">
        <f>D212+D217+D220+D223+D229+D231+D234+D239+D241</f>
        <v>21932</v>
      </c>
      <c r="E211" s="197">
        <f>E212+E217+E220+E223+E229+E231+E234+E239+E241</f>
        <v>0</v>
      </c>
      <c r="F211" s="197">
        <f>F212+F217+F220+F223+F229+F231+F234+F239+F241</f>
        <v>0</v>
      </c>
      <c r="G211" s="197">
        <f>G212+G217+G220+G223+G229+G231+G234+G239+G241</f>
        <v>0</v>
      </c>
    </row>
    <row r="212" spans="1:7" hidden="1" x14ac:dyDescent="0.25">
      <c r="A212" s="60" t="s">
        <v>297</v>
      </c>
      <c r="B212" s="60" t="s">
        <v>298</v>
      </c>
      <c r="C212" s="61">
        <f>C213+C214+C215+C216</f>
        <v>21057.279999999999</v>
      </c>
      <c r="D212" s="61">
        <f>D213+D214+D215+D216</f>
        <v>7764</v>
      </c>
      <c r="E212" s="197">
        <f>E213+E214+E215+E216</f>
        <v>0</v>
      </c>
      <c r="F212" s="197">
        <f>F213+F214+F215+F216</f>
        <v>0</v>
      </c>
      <c r="G212" s="197">
        <f>G213+G214+G215+G216</f>
        <v>0</v>
      </c>
    </row>
    <row r="213" spans="1:7" hidden="1" x14ac:dyDescent="0.25">
      <c r="A213" s="99" t="s">
        <v>299</v>
      </c>
      <c r="B213" s="99" t="s">
        <v>300</v>
      </c>
      <c r="C213" s="100">
        <v>302.69</v>
      </c>
      <c r="D213" s="100">
        <v>929</v>
      </c>
      <c r="E213" s="109"/>
      <c r="F213" s="109"/>
      <c r="G213" s="109"/>
    </row>
    <row r="214" spans="1:7" hidden="1" x14ac:dyDescent="0.25">
      <c r="A214" s="99" t="s">
        <v>301</v>
      </c>
      <c r="B214" s="99" t="s">
        <v>302</v>
      </c>
      <c r="C214" s="100">
        <v>0</v>
      </c>
      <c r="D214" s="100">
        <v>0</v>
      </c>
      <c r="E214" s="109"/>
      <c r="F214" s="109"/>
      <c r="G214" s="109"/>
    </row>
    <row r="215" spans="1:7" hidden="1" x14ac:dyDescent="0.25">
      <c r="A215" s="99" t="s">
        <v>303</v>
      </c>
      <c r="B215" s="99" t="s">
        <v>304</v>
      </c>
      <c r="C215" s="100">
        <v>106.58</v>
      </c>
      <c r="D215" s="100">
        <v>199</v>
      </c>
      <c r="E215" s="109"/>
      <c r="F215" s="109"/>
      <c r="G215" s="109"/>
    </row>
    <row r="216" spans="1:7" hidden="1" x14ac:dyDescent="0.25">
      <c r="A216" s="99" t="s">
        <v>305</v>
      </c>
      <c r="B216" s="99" t="s">
        <v>306</v>
      </c>
      <c r="C216" s="100">
        <v>20648.009999999998</v>
      </c>
      <c r="D216" s="100">
        <v>6636</v>
      </c>
      <c r="E216" s="109"/>
      <c r="F216" s="109"/>
      <c r="G216" s="109"/>
    </row>
    <row r="217" spans="1:7" hidden="1" x14ac:dyDescent="0.25">
      <c r="A217" s="60" t="s">
        <v>307</v>
      </c>
      <c r="B217" s="60" t="s">
        <v>308</v>
      </c>
      <c r="C217" s="61">
        <f>C218+C219</f>
        <v>1940.11</v>
      </c>
      <c r="D217" s="61">
        <f>D218+D219</f>
        <v>2654</v>
      </c>
      <c r="E217" s="197">
        <f>E218+E219</f>
        <v>0</v>
      </c>
      <c r="F217" s="197">
        <f>F218+F219</f>
        <v>0</v>
      </c>
      <c r="G217" s="197">
        <f>G218+G219</f>
        <v>0</v>
      </c>
    </row>
    <row r="218" spans="1:7" ht="30" hidden="1" x14ac:dyDescent="0.25">
      <c r="A218" s="99" t="s">
        <v>309</v>
      </c>
      <c r="B218" s="99" t="s">
        <v>310</v>
      </c>
      <c r="C218" s="100">
        <v>0</v>
      </c>
      <c r="D218" s="100">
        <v>0</v>
      </c>
      <c r="E218" s="109"/>
      <c r="F218" s="109"/>
      <c r="G218" s="109"/>
    </row>
    <row r="219" spans="1:7" ht="30" hidden="1" x14ac:dyDescent="0.25">
      <c r="A219" s="99" t="s">
        <v>311</v>
      </c>
      <c r="B219" s="99" t="s">
        <v>312</v>
      </c>
      <c r="C219" s="100">
        <v>1940.11</v>
      </c>
      <c r="D219" s="100">
        <v>2654</v>
      </c>
      <c r="E219" s="109"/>
      <c r="F219" s="109"/>
      <c r="G219" s="109"/>
    </row>
    <row r="220" spans="1:7" hidden="1" x14ac:dyDescent="0.25">
      <c r="A220" s="60" t="s">
        <v>313</v>
      </c>
      <c r="B220" s="60" t="s">
        <v>314</v>
      </c>
      <c r="C220" s="61">
        <f>C221+C222</f>
        <v>928.4</v>
      </c>
      <c r="D220" s="61">
        <f>D221+D222</f>
        <v>0</v>
      </c>
      <c r="E220" s="197">
        <f>E221+E222</f>
        <v>0</v>
      </c>
      <c r="F220" s="197">
        <f>F221+F222</f>
        <v>0</v>
      </c>
      <c r="G220" s="197">
        <f>G221+G222</f>
        <v>0</v>
      </c>
    </row>
    <row r="221" spans="1:7" hidden="1" x14ac:dyDescent="0.25">
      <c r="A221" s="99" t="s">
        <v>315</v>
      </c>
      <c r="B221" s="99" t="s">
        <v>316</v>
      </c>
      <c r="C221" s="100">
        <v>0</v>
      </c>
      <c r="D221" s="100">
        <v>0</v>
      </c>
      <c r="E221" s="109"/>
      <c r="F221" s="109"/>
      <c r="G221" s="109"/>
    </row>
    <row r="222" spans="1:7" hidden="1" x14ac:dyDescent="0.25">
      <c r="A222" s="99" t="s">
        <v>317</v>
      </c>
      <c r="B222" s="99" t="s">
        <v>318</v>
      </c>
      <c r="C222" s="100">
        <v>928.4</v>
      </c>
      <c r="D222" s="100">
        <v>0</v>
      </c>
      <c r="E222" s="109"/>
      <c r="F222" s="109"/>
      <c r="G222" s="109"/>
    </row>
    <row r="223" spans="1:7" hidden="1" x14ac:dyDescent="0.25">
      <c r="A223" s="60" t="s">
        <v>319</v>
      </c>
      <c r="B223" s="60" t="s">
        <v>320</v>
      </c>
      <c r="C223" s="61">
        <f>C224+C225+C226+C227+C228</f>
        <v>1321.5</v>
      </c>
      <c r="D223" s="61">
        <f>D224+D225+D226+D227+D228</f>
        <v>2888</v>
      </c>
      <c r="E223" s="197">
        <f>E224+E225+E226+E227+E228</f>
        <v>0</v>
      </c>
      <c r="F223" s="197">
        <f>F224+F225+F226+F227+F228</f>
        <v>0</v>
      </c>
      <c r="G223" s="197">
        <f>G224+G225+G226+G227+G228</f>
        <v>0</v>
      </c>
    </row>
    <row r="224" spans="1:7" hidden="1" x14ac:dyDescent="0.25">
      <c r="A224" s="99" t="s">
        <v>321</v>
      </c>
      <c r="B224" s="99" t="s">
        <v>322</v>
      </c>
      <c r="C224" s="100">
        <v>736.69</v>
      </c>
      <c r="D224" s="100">
        <v>1793</v>
      </c>
      <c r="E224" s="109"/>
      <c r="F224" s="109"/>
      <c r="G224" s="109"/>
    </row>
    <row r="225" spans="1:7" hidden="1" x14ac:dyDescent="0.25">
      <c r="A225" s="99" t="s">
        <v>323</v>
      </c>
      <c r="B225" s="99" t="s">
        <v>324</v>
      </c>
      <c r="C225" s="100">
        <v>394.02</v>
      </c>
      <c r="D225" s="100">
        <v>929</v>
      </c>
      <c r="E225" s="109"/>
      <c r="F225" s="109"/>
      <c r="G225" s="109"/>
    </row>
    <row r="226" spans="1:7" hidden="1" x14ac:dyDescent="0.25">
      <c r="A226" s="99" t="s">
        <v>325</v>
      </c>
      <c r="B226" s="99" t="s">
        <v>326</v>
      </c>
      <c r="C226" s="100">
        <v>149.31</v>
      </c>
      <c r="D226" s="100">
        <v>166</v>
      </c>
      <c r="E226" s="109"/>
      <c r="F226" s="109"/>
      <c r="G226" s="109"/>
    </row>
    <row r="227" spans="1:7" hidden="1" x14ac:dyDescent="0.25">
      <c r="A227" s="99" t="s">
        <v>327</v>
      </c>
      <c r="B227" s="99" t="s">
        <v>328</v>
      </c>
      <c r="C227" s="100">
        <v>0</v>
      </c>
      <c r="D227" s="100">
        <v>0</v>
      </c>
      <c r="E227" s="109"/>
      <c r="F227" s="109"/>
      <c r="G227" s="109"/>
    </row>
    <row r="228" spans="1:7" hidden="1" x14ac:dyDescent="0.25">
      <c r="A228" s="99" t="s">
        <v>329</v>
      </c>
      <c r="B228" s="99" t="s">
        <v>330</v>
      </c>
      <c r="C228" s="100">
        <v>41.48</v>
      </c>
      <c r="D228" s="100">
        <v>0</v>
      </c>
      <c r="E228" s="109"/>
      <c r="F228" s="109"/>
      <c r="G228" s="109"/>
    </row>
    <row r="229" spans="1:7" hidden="1" x14ac:dyDescent="0.25">
      <c r="A229" s="60" t="s">
        <v>331</v>
      </c>
      <c r="B229" s="60" t="s">
        <v>332</v>
      </c>
      <c r="C229" s="61">
        <f>C230</f>
        <v>4778.0200000000004</v>
      </c>
      <c r="D229" s="61">
        <f>D230</f>
        <v>4778</v>
      </c>
      <c r="E229" s="197">
        <f>E230</f>
        <v>0</v>
      </c>
      <c r="F229" s="197">
        <f>F230</f>
        <v>0</v>
      </c>
      <c r="G229" s="197">
        <f>G230</f>
        <v>0</v>
      </c>
    </row>
    <row r="230" spans="1:7" hidden="1" x14ac:dyDescent="0.25">
      <c r="A230" s="99" t="s">
        <v>333</v>
      </c>
      <c r="B230" s="99" t="s">
        <v>334</v>
      </c>
      <c r="C230" s="100">
        <v>4778.0200000000004</v>
      </c>
      <c r="D230" s="100">
        <v>4778</v>
      </c>
      <c r="E230" s="109"/>
      <c r="F230" s="109"/>
      <c r="G230" s="109"/>
    </row>
    <row r="231" spans="1:7" hidden="1" x14ac:dyDescent="0.25">
      <c r="A231" s="60" t="s">
        <v>335</v>
      </c>
      <c r="B231" s="60" t="s">
        <v>336</v>
      </c>
      <c r="C231" s="61">
        <f>C232+C233</f>
        <v>6627.92</v>
      </c>
      <c r="D231" s="61">
        <f>D232+D233</f>
        <v>530</v>
      </c>
      <c r="E231" s="197">
        <f>E232+E233</f>
        <v>0</v>
      </c>
      <c r="F231" s="197">
        <f>F232+F233</f>
        <v>0</v>
      </c>
      <c r="G231" s="197">
        <f>G232+G233</f>
        <v>0</v>
      </c>
    </row>
    <row r="232" spans="1:7" ht="15" hidden="1" customHeight="1" x14ac:dyDescent="0.25">
      <c r="A232" s="99" t="s">
        <v>337</v>
      </c>
      <c r="B232" s="99" t="s">
        <v>338</v>
      </c>
      <c r="C232" s="100">
        <v>4115.4799999999996</v>
      </c>
      <c r="D232" s="100">
        <v>265</v>
      </c>
      <c r="E232" s="109"/>
      <c r="F232" s="109"/>
      <c r="G232" s="109"/>
    </row>
    <row r="233" spans="1:7" hidden="1" x14ac:dyDescent="0.25">
      <c r="A233" s="99" t="s">
        <v>339</v>
      </c>
      <c r="B233" s="99" t="s">
        <v>340</v>
      </c>
      <c r="C233" s="100">
        <v>2512.44</v>
      </c>
      <c r="D233" s="100">
        <v>265</v>
      </c>
      <c r="E233" s="109"/>
      <c r="F233" s="109"/>
      <c r="G233" s="109"/>
    </row>
    <row r="234" spans="1:7" hidden="1" x14ac:dyDescent="0.25">
      <c r="A234" s="60" t="s">
        <v>341</v>
      </c>
      <c r="B234" s="60" t="s">
        <v>342</v>
      </c>
      <c r="C234" s="61">
        <f>C235+C236+C237+C238</f>
        <v>9235.7999999999993</v>
      </c>
      <c r="D234" s="61">
        <f>D235+D236+D237+D238</f>
        <v>2654</v>
      </c>
      <c r="E234" s="197">
        <f>E235+E236+E237+E238</f>
        <v>0</v>
      </c>
      <c r="F234" s="197">
        <f>F235+F236+F237+F238</f>
        <v>0</v>
      </c>
      <c r="G234" s="197">
        <f>G235+G236+G237+G238</f>
        <v>0</v>
      </c>
    </row>
    <row r="235" spans="1:7" hidden="1" x14ac:dyDescent="0.25">
      <c r="A235" s="99" t="s">
        <v>343</v>
      </c>
      <c r="B235" s="99" t="s">
        <v>344</v>
      </c>
      <c r="C235" s="100">
        <v>0</v>
      </c>
      <c r="D235" s="100">
        <v>0</v>
      </c>
      <c r="E235" s="109"/>
      <c r="F235" s="109"/>
      <c r="G235" s="109"/>
    </row>
    <row r="236" spans="1:7" hidden="1" x14ac:dyDescent="0.25">
      <c r="A236" s="99" t="s">
        <v>345</v>
      </c>
      <c r="B236" s="99" t="s">
        <v>346</v>
      </c>
      <c r="C236" s="100">
        <v>7923.84</v>
      </c>
      <c r="D236" s="100">
        <v>2654</v>
      </c>
      <c r="E236" s="109"/>
      <c r="F236" s="109"/>
      <c r="G236" s="109"/>
    </row>
    <row r="237" spans="1:7" hidden="1" x14ac:dyDescent="0.25">
      <c r="A237" s="99" t="s">
        <v>347</v>
      </c>
      <c r="B237" s="99" t="s">
        <v>348</v>
      </c>
      <c r="C237" s="100">
        <v>0</v>
      </c>
      <c r="D237" s="100">
        <v>0</v>
      </c>
      <c r="E237" s="109"/>
      <c r="F237" s="109"/>
      <c r="G237" s="109"/>
    </row>
    <row r="238" spans="1:7" hidden="1" x14ac:dyDescent="0.25">
      <c r="A238" s="99" t="s">
        <v>349</v>
      </c>
      <c r="B238" s="99" t="s">
        <v>350</v>
      </c>
      <c r="C238" s="100">
        <v>1311.96</v>
      </c>
      <c r="D238" s="100">
        <v>0</v>
      </c>
      <c r="E238" s="109"/>
      <c r="F238" s="109"/>
      <c r="G238" s="109"/>
    </row>
    <row r="239" spans="1:7" hidden="1" x14ac:dyDescent="0.25">
      <c r="A239" s="60" t="s">
        <v>351</v>
      </c>
      <c r="B239" s="60" t="s">
        <v>352</v>
      </c>
      <c r="C239" s="61">
        <f>C240</f>
        <v>294.33</v>
      </c>
      <c r="D239" s="61">
        <f>D240</f>
        <v>664</v>
      </c>
      <c r="E239" s="197">
        <f>E240</f>
        <v>0</v>
      </c>
      <c r="F239" s="197">
        <f>F240</f>
        <v>0</v>
      </c>
      <c r="G239" s="197">
        <f>G240</f>
        <v>0</v>
      </c>
    </row>
    <row r="240" spans="1:7" hidden="1" x14ac:dyDescent="0.25">
      <c r="A240" s="99" t="s">
        <v>353</v>
      </c>
      <c r="B240" s="99" t="s">
        <v>354</v>
      </c>
      <c r="C240" s="100">
        <v>294.33</v>
      </c>
      <c r="D240" s="100">
        <v>664</v>
      </c>
      <c r="E240" s="109"/>
      <c r="F240" s="109"/>
      <c r="G240" s="109"/>
    </row>
    <row r="241" spans="1:7" hidden="1" x14ac:dyDescent="0.25">
      <c r="A241" s="60" t="s">
        <v>355</v>
      </c>
      <c r="B241" s="60" t="s">
        <v>356</v>
      </c>
      <c r="C241" s="61">
        <f>C242+C243</f>
        <v>1435.02</v>
      </c>
      <c r="D241" s="61">
        <f>D242+D243</f>
        <v>0</v>
      </c>
      <c r="E241" s="197">
        <f>E242+E243</f>
        <v>0</v>
      </c>
      <c r="F241" s="197">
        <f>F242+F243</f>
        <v>0</v>
      </c>
      <c r="G241" s="197">
        <f>G242+G243</f>
        <v>0</v>
      </c>
    </row>
    <row r="242" spans="1:7" ht="30" hidden="1" x14ac:dyDescent="0.25">
      <c r="A242" s="99" t="s">
        <v>357</v>
      </c>
      <c r="B242" s="99" t="s">
        <v>358</v>
      </c>
      <c r="C242" s="100">
        <v>1231.3399999999999</v>
      </c>
      <c r="D242" s="100">
        <v>0</v>
      </c>
      <c r="E242" s="109"/>
      <c r="F242" s="109"/>
      <c r="G242" s="109"/>
    </row>
    <row r="243" spans="1:7" hidden="1" x14ac:dyDescent="0.25">
      <c r="A243" s="99" t="s">
        <v>359</v>
      </c>
      <c r="B243" s="99" t="s">
        <v>360</v>
      </c>
      <c r="C243" s="100">
        <v>203.68</v>
      </c>
      <c r="D243" s="100">
        <v>0</v>
      </c>
      <c r="E243" s="109"/>
      <c r="F243" s="109"/>
      <c r="G243" s="109"/>
    </row>
    <row r="244" spans="1:7" hidden="1" x14ac:dyDescent="0.25">
      <c r="A244" s="60" t="s">
        <v>361</v>
      </c>
      <c r="B244" s="60" t="s">
        <v>362</v>
      </c>
      <c r="C244" s="61">
        <f>C245</f>
        <v>0</v>
      </c>
      <c r="D244" s="61">
        <f>D245</f>
        <v>0</v>
      </c>
      <c r="E244" s="197">
        <f>E245</f>
        <v>0</v>
      </c>
      <c r="F244" s="197">
        <f>F245</f>
        <v>0</v>
      </c>
      <c r="G244" s="197">
        <f>G245</f>
        <v>0</v>
      </c>
    </row>
    <row r="245" spans="1:7" hidden="1" x14ac:dyDescent="0.25">
      <c r="A245" s="60" t="s">
        <v>363</v>
      </c>
      <c r="B245" s="60" t="s">
        <v>362</v>
      </c>
      <c r="C245" s="61">
        <f>C246+C247</f>
        <v>0</v>
      </c>
      <c r="D245" s="61">
        <f>D246+D247</f>
        <v>0</v>
      </c>
      <c r="E245" s="197">
        <f>E246+E247</f>
        <v>0</v>
      </c>
      <c r="F245" s="197">
        <f>F246+F247</f>
        <v>0</v>
      </c>
      <c r="G245" s="197">
        <f>G246+G247</f>
        <v>0</v>
      </c>
    </row>
    <row r="246" spans="1:7" hidden="1" x14ac:dyDescent="0.25">
      <c r="A246" s="99" t="s">
        <v>364</v>
      </c>
      <c r="B246" s="99" t="s">
        <v>365</v>
      </c>
      <c r="C246" s="100">
        <v>0</v>
      </c>
      <c r="D246" s="100">
        <v>0</v>
      </c>
      <c r="E246" s="109"/>
      <c r="F246" s="109"/>
      <c r="G246" s="109"/>
    </row>
    <row r="247" spans="1:7" hidden="1" x14ac:dyDescent="0.25">
      <c r="A247" s="99" t="s">
        <v>366</v>
      </c>
      <c r="B247" s="99" t="s">
        <v>367</v>
      </c>
      <c r="C247" s="100">
        <v>0</v>
      </c>
      <c r="D247" s="100">
        <v>0</v>
      </c>
      <c r="E247" s="109"/>
      <c r="F247" s="109"/>
      <c r="G247" s="109"/>
    </row>
    <row r="248" spans="1:7" hidden="1" x14ac:dyDescent="0.25">
      <c r="A248" s="60" t="s">
        <v>368</v>
      </c>
      <c r="B248" s="60" t="s">
        <v>369</v>
      </c>
      <c r="C248" s="61">
        <f>C249</f>
        <v>3286.45</v>
      </c>
      <c r="D248" s="61">
        <f>D249+D253+D255+D257+D262</f>
        <v>5441</v>
      </c>
      <c r="E248" s="197">
        <f>E249</f>
        <v>0</v>
      </c>
      <c r="F248" s="197">
        <f>F249</f>
        <v>0</v>
      </c>
      <c r="G248" s="197">
        <f>G249</f>
        <v>0</v>
      </c>
    </row>
    <row r="249" spans="1:7" hidden="1" x14ac:dyDescent="0.25">
      <c r="A249" s="60" t="s">
        <v>370</v>
      </c>
      <c r="B249" s="60" t="s">
        <v>371</v>
      </c>
      <c r="C249" s="61">
        <f>C250+C251+C252</f>
        <v>3286.45</v>
      </c>
      <c r="D249" s="61">
        <f t="shared" ref="D249:G249" si="29">D250+D251+D252</f>
        <v>3384</v>
      </c>
      <c r="E249" s="197">
        <f t="shared" si="29"/>
        <v>0</v>
      </c>
      <c r="F249" s="197">
        <f t="shared" si="29"/>
        <v>0</v>
      </c>
      <c r="G249" s="197">
        <f t="shared" si="29"/>
        <v>0</v>
      </c>
    </row>
    <row r="250" spans="1:7" hidden="1" x14ac:dyDescent="0.25">
      <c r="A250" s="99" t="s">
        <v>374</v>
      </c>
      <c r="B250" s="99" t="s">
        <v>375</v>
      </c>
      <c r="C250" s="100">
        <v>406.63</v>
      </c>
      <c r="D250" s="100">
        <v>265</v>
      </c>
      <c r="E250" s="109"/>
      <c r="F250" s="109"/>
      <c r="G250" s="109"/>
    </row>
    <row r="251" spans="1:7" hidden="1" x14ac:dyDescent="0.25">
      <c r="A251" s="99" t="s">
        <v>376</v>
      </c>
      <c r="B251" s="99" t="s">
        <v>377</v>
      </c>
      <c r="C251" s="100">
        <v>39.549999999999997</v>
      </c>
      <c r="D251" s="100">
        <v>3119</v>
      </c>
      <c r="E251" s="109"/>
      <c r="F251" s="109"/>
      <c r="G251" s="109"/>
    </row>
    <row r="252" spans="1:7" hidden="1" x14ac:dyDescent="0.25">
      <c r="A252" s="106">
        <v>32924</v>
      </c>
      <c r="B252" s="99" t="s">
        <v>378</v>
      </c>
      <c r="C252" s="100">
        <v>2840.27</v>
      </c>
      <c r="D252" s="100">
        <v>0</v>
      </c>
      <c r="E252" s="109"/>
      <c r="F252" s="109"/>
      <c r="G252" s="109"/>
    </row>
    <row r="253" spans="1:7" hidden="1" x14ac:dyDescent="0.25">
      <c r="A253" s="60" t="s">
        <v>379</v>
      </c>
      <c r="B253" s="60" t="s">
        <v>380</v>
      </c>
      <c r="C253" s="61">
        <f>C254</f>
        <v>425.81</v>
      </c>
      <c r="D253" s="61">
        <f>D254</f>
        <v>398</v>
      </c>
      <c r="E253" s="197">
        <f>E254</f>
        <v>0</v>
      </c>
      <c r="F253" s="197">
        <f>F254</f>
        <v>0</v>
      </c>
      <c r="G253" s="197">
        <f>G254</f>
        <v>0</v>
      </c>
    </row>
    <row r="254" spans="1:7" hidden="1" x14ac:dyDescent="0.25">
      <c r="A254" s="99" t="s">
        <v>381</v>
      </c>
      <c r="B254" s="99" t="s">
        <v>380</v>
      </c>
      <c r="C254" s="100">
        <v>425.81</v>
      </c>
      <c r="D254" s="100">
        <v>398</v>
      </c>
      <c r="E254" s="109"/>
      <c r="F254" s="109"/>
      <c r="G254" s="109"/>
    </row>
    <row r="255" spans="1:7" hidden="1" x14ac:dyDescent="0.25">
      <c r="A255" s="60" t="s">
        <v>382</v>
      </c>
      <c r="B255" s="60" t="s">
        <v>383</v>
      </c>
      <c r="C255" s="61">
        <f>C256</f>
        <v>0</v>
      </c>
      <c r="D255" s="61">
        <f>D256</f>
        <v>133</v>
      </c>
      <c r="E255" s="197">
        <f>E256</f>
        <v>0</v>
      </c>
      <c r="F255" s="197">
        <f>F256</f>
        <v>0</v>
      </c>
      <c r="G255" s="197">
        <f>G256</f>
        <v>0</v>
      </c>
    </row>
    <row r="256" spans="1:7" hidden="1" x14ac:dyDescent="0.25">
      <c r="A256" s="99" t="s">
        <v>384</v>
      </c>
      <c r="B256" s="99" t="s">
        <v>385</v>
      </c>
      <c r="C256" s="100">
        <v>0</v>
      </c>
      <c r="D256" s="100">
        <v>133</v>
      </c>
      <c r="E256" s="109"/>
      <c r="F256" s="109"/>
      <c r="G256" s="109"/>
    </row>
    <row r="257" spans="1:7" hidden="1" x14ac:dyDescent="0.25">
      <c r="A257" s="60" t="s">
        <v>386</v>
      </c>
      <c r="B257" s="60" t="s">
        <v>387</v>
      </c>
      <c r="C257" s="61">
        <f>C259+C261+C258+C260</f>
        <v>23.89</v>
      </c>
      <c r="D257" s="61">
        <f t="shared" ref="D257:G257" si="30">D259+D261+D258+D260</f>
        <v>199</v>
      </c>
      <c r="E257" s="197">
        <f t="shared" si="30"/>
        <v>0</v>
      </c>
      <c r="F257" s="197">
        <f t="shared" si="30"/>
        <v>0</v>
      </c>
      <c r="G257" s="197">
        <f t="shared" si="30"/>
        <v>0</v>
      </c>
    </row>
    <row r="258" spans="1:7" hidden="1" x14ac:dyDescent="0.25">
      <c r="A258" s="106">
        <v>32951</v>
      </c>
      <c r="B258" s="99" t="s">
        <v>531</v>
      </c>
      <c r="C258" s="55">
        <v>9.2899999999999991</v>
      </c>
      <c r="D258" s="55">
        <v>0</v>
      </c>
      <c r="E258" s="206"/>
      <c r="F258" s="206"/>
      <c r="G258" s="206"/>
    </row>
    <row r="259" spans="1:7" hidden="1" x14ac:dyDescent="0.25">
      <c r="A259" s="99" t="s">
        <v>388</v>
      </c>
      <c r="B259" s="99" t="s">
        <v>389</v>
      </c>
      <c r="C259" s="100">
        <v>0</v>
      </c>
      <c r="D259" s="100">
        <v>199</v>
      </c>
      <c r="E259" s="109"/>
      <c r="F259" s="109"/>
      <c r="G259" s="109"/>
    </row>
    <row r="260" spans="1:7" hidden="1" x14ac:dyDescent="0.25">
      <c r="A260" s="106">
        <v>32954</v>
      </c>
      <c r="B260" s="99" t="s">
        <v>390</v>
      </c>
      <c r="C260" s="100">
        <v>14.6</v>
      </c>
      <c r="D260" s="100">
        <v>0</v>
      </c>
      <c r="E260" s="109"/>
      <c r="F260" s="109"/>
      <c r="G260" s="109"/>
    </row>
    <row r="261" spans="1:7" hidden="1" x14ac:dyDescent="0.25">
      <c r="A261" s="99" t="s">
        <v>393</v>
      </c>
      <c r="B261" s="99" t="s">
        <v>390</v>
      </c>
      <c r="C261" s="100">
        <v>0</v>
      </c>
      <c r="D261" s="100">
        <v>0</v>
      </c>
      <c r="E261" s="109"/>
      <c r="F261" s="109"/>
      <c r="G261" s="109"/>
    </row>
    <row r="262" spans="1:7" hidden="1" x14ac:dyDescent="0.25">
      <c r="A262" s="60" t="s">
        <v>397</v>
      </c>
      <c r="B262" s="60" t="s">
        <v>369</v>
      </c>
      <c r="C262" s="61">
        <f>C264+C263</f>
        <v>222.64</v>
      </c>
      <c r="D262" s="61">
        <f t="shared" ref="D262:G262" si="31">D264+D263</f>
        <v>1327</v>
      </c>
      <c r="E262" s="197">
        <f t="shared" si="31"/>
        <v>0</v>
      </c>
      <c r="F262" s="197">
        <f t="shared" si="31"/>
        <v>0</v>
      </c>
      <c r="G262" s="197">
        <f t="shared" si="31"/>
        <v>0</v>
      </c>
    </row>
    <row r="263" spans="1:7" hidden="1" x14ac:dyDescent="0.25">
      <c r="A263" s="89">
        <v>32991</v>
      </c>
      <c r="B263" s="84" t="s">
        <v>399</v>
      </c>
      <c r="C263" s="61">
        <v>76.319999999999993</v>
      </c>
      <c r="D263" s="61"/>
      <c r="E263" s="197"/>
      <c r="F263" s="197"/>
      <c r="G263" s="197"/>
    </row>
    <row r="264" spans="1:7" hidden="1" x14ac:dyDescent="0.25">
      <c r="A264" s="99" t="s">
        <v>400</v>
      </c>
      <c r="B264" s="99" t="s">
        <v>369</v>
      </c>
      <c r="C264" s="100">
        <v>146.32</v>
      </c>
      <c r="D264" s="100">
        <v>1327</v>
      </c>
      <c r="E264" s="109"/>
      <c r="F264" s="109"/>
      <c r="G264" s="109"/>
    </row>
    <row r="265" spans="1:7" x14ac:dyDescent="0.25">
      <c r="A265" s="60" t="s">
        <v>401</v>
      </c>
      <c r="B265" s="60" t="s">
        <v>402</v>
      </c>
      <c r="C265" s="61">
        <v>4027.14</v>
      </c>
      <c r="D265" s="61">
        <f t="shared" ref="D265:G266" si="32">D266</f>
        <v>332</v>
      </c>
      <c r="E265" s="197">
        <v>332</v>
      </c>
      <c r="F265" s="197">
        <v>332</v>
      </c>
      <c r="G265" s="197">
        <v>332</v>
      </c>
    </row>
    <row r="266" spans="1:7" hidden="1" x14ac:dyDescent="0.25">
      <c r="A266" s="60" t="s">
        <v>409</v>
      </c>
      <c r="B266" s="60" t="s">
        <v>410</v>
      </c>
      <c r="C266" s="61">
        <f>C267</f>
        <v>306.43</v>
      </c>
      <c r="D266" s="61">
        <f t="shared" si="32"/>
        <v>332</v>
      </c>
      <c r="E266" s="197">
        <f t="shared" si="32"/>
        <v>0</v>
      </c>
      <c r="F266" s="197">
        <f t="shared" si="32"/>
        <v>0</v>
      </c>
      <c r="G266" s="197">
        <f t="shared" si="32"/>
        <v>0</v>
      </c>
    </row>
    <row r="267" spans="1:7" hidden="1" x14ac:dyDescent="0.25">
      <c r="A267" s="60" t="s">
        <v>411</v>
      </c>
      <c r="B267" s="60" t="s">
        <v>412</v>
      </c>
      <c r="C267" s="61">
        <f>C268</f>
        <v>306.43</v>
      </c>
      <c r="D267" s="61">
        <f>D268</f>
        <v>332</v>
      </c>
      <c r="E267" s="197">
        <f>E268</f>
        <v>0</v>
      </c>
      <c r="F267" s="197">
        <f>F268</f>
        <v>0</v>
      </c>
      <c r="G267" s="197">
        <f>G268</f>
        <v>0</v>
      </c>
    </row>
    <row r="268" spans="1:7" hidden="1" x14ac:dyDescent="0.25">
      <c r="A268" s="99" t="s">
        <v>413</v>
      </c>
      <c r="B268" s="99" t="s">
        <v>414</v>
      </c>
      <c r="C268" s="100">
        <v>306.43</v>
      </c>
      <c r="D268" s="100">
        <v>332</v>
      </c>
      <c r="E268" s="109"/>
      <c r="F268" s="109"/>
      <c r="G268" s="109"/>
    </row>
    <row r="269" spans="1:7" x14ac:dyDescent="0.25">
      <c r="A269" s="101" t="s">
        <v>513</v>
      </c>
      <c r="B269" s="101"/>
      <c r="C269" s="102">
        <f>C270+C278</f>
        <v>1234.6400000000001</v>
      </c>
      <c r="D269" s="102">
        <f>D270+D278</f>
        <v>1500</v>
      </c>
      <c r="E269" s="202">
        <f t="shared" ref="E269:G269" si="33">E270+E278</f>
        <v>1500</v>
      </c>
      <c r="F269" s="202">
        <f t="shared" si="33"/>
        <v>1500</v>
      </c>
      <c r="G269" s="202">
        <f t="shared" si="33"/>
        <v>1500</v>
      </c>
    </row>
    <row r="270" spans="1:7" x14ac:dyDescent="0.25">
      <c r="A270" s="103" t="s">
        <v>509</v>
      </c>
      <c r="B270" s="103"/>
      <c r="C270" s="104">
        <f t="shared" ref="C270:G276" si="34">C271</f>
        <v>0</v>
      </c>
      <c r="D270" s="104">
        <f t="shared" si="34"/>
        <v>0</v>
      </c>
      <c r="E270" s="203">
        <f t="shared" si="34"/>
        <v>0</v>
      </c>
      <c r="F270" s="203">
        <f t="shared" si="34"/>
        <v>0</v>
      </c>
      <c r="G270" s="203">
        <f t="shared" si="34"/>
        <v>0</v>
      </c>
    </row>
    <row r="271" spans="1:7" x14ac:dyDescent="0.25">
      <c r="A271" s="95" t="s">
        <v>506</v>
      </c>
      <c r="B271" s="95"/>
      <c r="C271" s="96">
        <f t="shared" si="34"/>
        <v>0</v>
      </c>
      <c r="D271" s="96">
        <f t="shared" si="34"/>
        <v>0</v>
      </c>
      <c r="E271" s="204">
        <f t="shared" si="34"/>
        <v>0</v>
      </c>
      <c r="F271" s="204">
        <f t="shared" si="34"/>
        <v>0</v>
      </c>
      <c r="G271" s="204">
        <f t="shared" si="34"/>
        <v>0</v>
      </c>
    </row>
    <row r="272" spans="1:7" x14ac:dyDescent="0.25">
      <c r="A272" s="97" t="s">
        <v>507</v>
      </c>
      <c r="B272" s="97"/>
      <c r="C272" s="98">
        <f t="shared" si="34"/>
        <v>0</v>
      </c>
      <c r="D272" s="98">
        <f t="shared" si="34"/>
        <v>0</v>
      </c>
      <c r="E272" s="205">
        <f t="shared" si="34"/>
        <v>0</v>
      </c>
      <c r="F272" s="205">
        <f t="shared" si="34"/>
        <v>0</v>
      </c>
      <c r="G272" s="205">
        <f t="shared" si="34"/>
        <v>0</v>
      </c>
    </row>
    <row r="273" spans="1:7" x14ac:dyDescent="0.25">
      <c r="A273" s="60" t="s">
        <v>179</v>
      </c>
      <c r="B273" s="60" t="s">
        <v>180</v>
      </c>
      <c r="C273" s="61">
        <f t="shared" si="34"/>
        <v>0</v>
      </c>
      <c r="D273" s="61">
        <f t="shared" si="34"/>
        <v>0</v>
      </c>
      <c r="E273" s="197">
        <f t="shared" si="34"/>
        <v>0</v>
      </c>
      <c r="F273" s="197">
        <f t="shared" si="34"/>
        <v>0</v>
      </c>
      <c r="G273" s="197">
        <f t="shared" si="34"/>
        <v>0</v>
      </c>
    </row>
    <row r="274" spans="1:7" x14ac:dyDescent="0.25">
      <c r="A274" s="60" t="s">
        <v>221</v>
      </c>
      <c r="B274" s="60" t="s">
        <v>222</v>
      </c>
      <c r="C274" s="61">
        <v>0</v>
      </c>
      <c r="D274" s="61">
        <v>0</v>
      </c>
      <c r="E274" s="197">
        <f t="shared" si="34"/>
        <v>0</v>
      </c>
      <c r="F274" s="197">
        <f t="shared" si="34"/>
        <v>0</v>
      </c>
      <c r="G274" s="197">
        <f t="shared" si="34"/>
        <v>0</v>
      </c>
    </row>
    <row r="275" spans="1:7" hidden="1" x14ac:dyDescent="0.25">
      <c r="A275" s="60" t="s">
        <v>254</v>
      </c>
      <c r="B275" s="60" t="s">
        <v>255</v>
      </c>
      <c r="C275" s="61">
        <f t="shared" si="34"/>
        <v>1573.61</v>
      </c>
      <c r="D275" s="61">
        <f t="shared" si="34"/>
        <v>2655</v>
      </c>
      <c r="E275" s="197">
        <f t="shared" si="34"/>
        <v>0</v>
      </c>
      <c r="F275" s="197">
        <f t="shared" si="34"/>
        <v>0</v>
      </c>
      <c r="G275" s="197">
        <f t="shared" si="34"/>
        <v>0</v>
      </c>
    </row>
    <row r="276" spans="1:7" hidden="1" x14ac:dyDescent="0.25">
      <c r="A276" s="60" t="s">
        <v>256</v>
      </c>
      <c r="B276" s="60" t="s">
        <v>257</v>
      </c>
      <c r="C276" s="105">
        <f t="shared" si="34"/>
        <v>1573.61</v>
      </c>
      <c r="D276" s="105">
        <f t="shared" si="34"/>
        <v>2655</v>
      </c>
      <c r="E276" s="81">
        <f t="shared" si="34"/>
        <v>0</v>
      </c>
      <c r="F276" s="81">
        <f t="shared" si="34"/>
        <v>0</v>
      </c>
      <c r="G276" s="81">
        <f t="shared" si="34"/>
        <v>0</v>
      </c>
    </row>
    <row r="277" spans="1:7" hidden="1" x14ac:dyDescent="0.25">
      <c r="A277" s="99" t="s">
        <v>262</v>
      </c>
      <c r="B277" s="99" t="s">
        <v>263</v>
      </c>
      <c r="C277" s="100">
        <v>1573.61</v>
      </c>
      <c r="D277" s="100">
        <v>2655</v>
      </c>
      <c r="E277" s="109">
        <v>0</v>
      </c>
      <c r="F277" s="109">
        <v>0</v>
      </c>
      <c r="G277" s="109">
        <v>0</v>
      </c>
    </row>
    <row r="278" spans="1:7" x14ac:dyDescent="0.25">
      <c r="A278" s="103" t="s">
        <v>528</v>
      </c>
      <c r="B278" s="103"/>
      <c r="C278" s="104">
        <f t="shared" ref="C278:G283" si="35">C279</f>
        <v>1234.6400000000001</v>
      </c>
      <c r="D278" s="104">
        <f t="shared" si="35"/>
        <v>1500</v>
      </c>
      <c r="E278" s="203">
        <f t="shared" si="35"/>
        <v>1500</v>
      </c>
      <c r="F278" s="203">
        <f t="shared" si="35"/>
        <v>1500</v>
      </c>
      <c r="G278" s="203">
        <f t="shared" si="35"/>
        <v>1500</v>
      </c>
    </row>
    <row r="279" spans="1:7" x14ac:dyDescent="0.25">
      <c r="A279" s="97" t="s">
        <v>507</v>
      </c>
      <c r="B279" s="97"/>
      <c r="C279" s="98">
        <f t="shared" si="35"/>
        <v>1234.6400000000001</v>
      </c>
      <c r="D279" s="98">
        <f t="shared" si="35"/>
        <v>1500</v>
      </c>
      <c r="E279" s="205">
        <f t="shared" si="35"/>
        <v>1500</v>
      </c>
      <c r="F279" s="205">
        <f t="shared" si="35"/>
        <v>1500</v>
      </c>
      <c r="G279" s="205">
        <f t="shared" si="35"/>
        <v>1500</v>
      </c>
    </row>
    <row r="280" spans="1:7" x14ac:dyDescent="0.25">
      <c r="A280" s="60" t="s">
        <v>179</v>
      </c>
      <c r="B280" s="60" t="s">
        <v>180</v>
      </c>
      <c r="C280" s="61">
        <f t="shared" si="35"/>
        <v>1234.6400000000001</v>
      </c>
      <c r="D280" s="61">
        <f t="shared" si="35"/>
        <v>1500</v>
      </c>
      <c r="E280" s="197">
        <f t="shared" si="35"/>
        <v>1500</v>
      </c>
      <c r="F280" s="197">
        <f t="shared" si="35"/>
        <v>1500</v>
      </c>
      <c r="G280" s="197">
        <f t="shared" si="35"/>
        <v>1500</v>
      </c>
    </row>
    <row r="281" spans="1:7" x14ac:dyDescent="0.25">
      <c r="A281" s="60" t="s">
        <v>425</v>
      </c>
      <c r="B281" s="60" t="s">
        <v>426</v>
      </c>
      <c r="C281" s="61">
        <v>1234.6400000000001</v>
      </c>
      <c r="D281" s="61">
        <v>1500</v>
      </c>
      <c r="E281" s="197">
        <f t="shared" si="35"/>
        <v>1500</v>
      </c>
      <c r="F281" s="197">
        <f t="shared" si="35"/>
        <v>1500</v>
      </c>
      <c r="G281" s="197">
        <f t="shared" si="35"/>
        <v>1500</v>
      </c>
    </row>
    <row r="282" spans="1:7" hidden="1" x14ac:dyDescent="0.25">
      <c r="A282" s="60" t="s">
        <v>427</v>
      </c>
      <c r="B282" s="60" t="s">
        <v>135</v>
      </c>
      <c r="C282" s="61">
        <f t="shared" si="35"/>
        <v>0</v>
      </c>
      <c r="D282" s="61">
        <f t="shared" si="35"/>
        <v>0</v>
      </c>
      <c r="E282" s="197">
        <f t="shared" si="35"/>
        <v>1500</v>
      </c>
      <c r="F282" s="197">
        <f t="shared" si="35"/>
        <v>1500</v>
      </c>
      <c r="G282" s="197">
        <f t="shared" si="35"/>
        <v>1500</v>
      </c>
    </row>
    <row r="283" spans="1:7" hidden="1" x14ac:dyDescent="0.25">
      <c r="A283" s="60" t="s">
        <v>428</v>
      </c>
      <c r="B283" s="60" t="s">
        <v>429</v>
      </c>
      <c r="C283" s="105">
        <f t="shared" si="35"/>
        <v>0</v>
      </c>
      <c r="D283" s="105">
        <f t="shared" si="35"/>
        <v>0</v>
      </c>
      <c r="E283" s="81">
        <f t="shared" si="35"/>
        <v>1500</v>
      </c>
      <c r="F283" s="81">
        <f t="shared" si="35"/>
        <v>1500</v>
      </c>
      <c r="G283" s="81">
        <f t="shared" si="35"/>
        <v>1500</v>
      </c>
    </row>
    <row r="284" spans="1:7" hidden="1" x14ac:dyDescent="0.25">
      <c r="A284" s="99" t="s">
        <v>430</v>
      </c>
      <c r="B284" s="99" t="s">
        <v>431</v>
      </c>
      <c r="C284" s="100">
        <v>0</v>
      </c>
      <c r="D284" s="100">
        <v>0</v>
      </c>
      <c r="E284" s="109">
        <v>1500</v>
      </c>
      <c r="F284" s="109">
        <v>1500</v>
      </c>
      <c r="G284" s="109">
        <v>1500</v>
      </c>
    </row>
    <row r="285" spans="1:7" x14ac:dyDescent="0.25">
      <c r="A285" s="101" t="s">
        <v>514</v>
      </c>
      <c r="B285" s="101"/>
      <c r="C285" s="102">
        <f t="shared" ref="C285:G288" si="36">C286</f>
        <v>2806665.43</v>
      </c>
      <c r="D285" s="102">
        <f t="shared" si="36"/>
        <v>2140692.64</v>
      </c>
      <c r="E285" s="202">
        <f t="shared" si="36"/>
        <v>3802806.19</v>
      </c>
      <c r="F285" s="202">
        <f t="shared" si="36"/>
        <v>3802806.19</v>
      </c>
      <c r="G285" s="202">
        <f t="shared" si="36"/>
        <v>3802806.19</v>
      </c>
    </row>
    <row r="286" spans="1:7" x14ac:dyDescent="0.25">
      <c r="A286" s="103" t="s">
        <v>528</v>
      </c>
      <c r="B286" s="103"/>
      <c r="C286" s="104">
        <f t="shared" si="36"/>
        <v>2806665.43</v>
      </c>
      <c r="D286" s="104">
        <f t="shared" si="36"/>
        <v>2140692.64</v>
      </c>
      <c r="E286" s="203">
        <f t="shared" si="36"/>
        <v>3802806.19</v>
      </c>
      <c r="F286" s="203">
        <f t="shared" si="36"/>
        <v>3802806.19</v>
      </c>
      <c r="G286" s="203">
        <f t="shared" si="36"/>
        <v>3802806.19</v>
      </c>
    </row>
    <row r="287" spans="1:7" x14ac:dyDescent="0.25">
      <c r="A287" s="95" t="s">
        <v>506</v>
      </c>
      <c r="B287" s="95"/>
      <c r="C287" s="96">
        <f t="shared" si="36"/>
        <v>2806665.43</v>
      </c>
      <c r="D287" s="96">
        <f t="shared" si="36"/>
        <v>2140692.64</v>
      </c>
      <c r="E287" s="204">
        <f t="shared" si="36"/>
        <v>3802806.19</v>
      </c>
      <c r="F287" s="204">
        <f t="shared" si="36"/>
        <v>3802806.19</v>
      </c>
      <c r="G287" s="204">
        <f t="shared" si="36"/>
        <v>3802806.19</v>
      </c>
    </row>
    <row r="288" spans="1:7" x14ac:dyDescent="0.25">
      <c r="A288" s="97" t="s">
        <v>507</v>
      </c>
      <c r="B288" s="97"/>
      <c r="C288" s="98">
        <f t="shared" si="36"/>
        <v>2806665.43</v>
      </c>
      <c r="D288" s="98">
        <f t="shared" si="36"/>
        <v>2140692.64</v>
      </c>
      <c r="E288" s="205">
        <f t="shared" si="36"/>
        <v>3802806.19</v>
      </c>
      <c r="F288" s="205">
        <f t="shared" si="36"/>
        <v>3802806.19</v>
      </c>
      <c r="G288" s="205">
        <f t="shared" si="36"/>
        <v>3802806.19</v>
      </c>
    </row>
    <row r="289" spans="1:7" x14ac:dyDescent="0.25">
      <c r="A289" s="60" t="s">
        <v>179</v>
      </c>
      <c r="B289" s="60" t="s">
        <v>180</v>
      </c>
      <c r="C289" s="61">
        <f>C290+C312+C321</f>
        <v>2806665.43</v>
      </c>
      <c r="D289" s="61">
        <f>D290+D312+D321</f>
        <v>2140692.64</v>
      </c>
      <c r="E289" s="197">
        <f>E290+E312+E321</f>
        <v>3802806.19</v>
      </c>
      <c r="F289" s="197">
        <f>F290+F312+F321</f>
        <v>3802806.19</v>
      </c>
      <c r="G289" s="197">
        <f>G290+G312+G321</f>
        <v>3802806.19</v>
      </c>
    </row>
    <row r="290" spans="1:7" x14ac:dyDescent="0.25">
      <c r="A290" s="60" t="s">
        <v>181</v>
      </c>
      <c r="B290" s="60" t="s">
        <v>182</v>
      </c>
      <c r="C290" s="61">
        <v>2726442.58</v>
      </c>
      <c r="D290" s="61">
        <v>2007843.77</v>
      </c>
      <c r="E290" s="197">
        <v>3688805.27</v>
      </c>
      <c r="F290" s="197">
        <v>3688805.27</v>
      </c>
      <c r="G290" s="197">
        <v>3688805.27</v>
      </c>
    </row>
    <row r="291" spans="1:7" hidden="1" x14ac:dyDescent="0.25">
      <c r="A291" s="60" t="s">
        <v>183</v>
      </c>
      <c r="B291" s="60" t="s">
        <v>184</v>
      </c>
      <c r="C291" s="61">
        <f>C292+C295+C297</f>
        <v>23534.85</v>
      </c>
      <c r="D291" s="61">
        <f>D292+D295+D297</f>
        <v>1505739</v>
      </c>
      <c r="E291" s="197">
        <f>E292+E295+E297</f>
        <v>0</v>
      </c>
      <c r="F291" s="197">
        <f>F292+F295+F297</f>
        <v>0</v>
      </c>
      <c r="G291" s="197">
        <f>G292+G295+G297</f>
        <v>0</v>
      </c>
    </row>
    <row r="292" spans="1:7" hidden="1" x14ac:dyDescent="0.25">
      <c r="A292" s="60" t="s">
        <v>185</v>
      </c>
      <c r="B292" s="60" t="s">
        <v>186</v>
      </c>
      <c r="C292" s="61">
        <f>C293+C294</f>
        <v>23534.85</v>
      </c>
      <c r="D292" s="61">
        <f>D293+D294</f>
        <v>1455967</v>
      </c>
      <c r="E292" s="197">
        <f>E293+E294</f>
        <v>0</v>
      </c>
      <c r="F292" s="197">
        <f>F293+F294</f>
        <v>0</v>
      </c>
      <c r="G292" s="197">
        <f>G293+G294</f>
        <v>0</v>
      </c>
    </row>
    <row r="293" spans="1:7" hidden="1" x14ac:dyDescent="0.25">
      <c r="A293" s="99" t="s">
        <v>187</v>
      </c>
      <c r="B293" s="99" t="s">
        <v>188</v>
      </c>
      <c r="C293" s="100">
        <v>0</v>
      </c>
      <c r="D293" s="100">
        <v>1413497</v>
      </c>
      <c r="E293" s="109"/>
      <c r="F293" s="109"/>
      <c r="G293" s="109"/>
    </row>
    <row r="294" spans="1:7" hidden="1" x14ac:dyDescent="0.25">
      <c r="A294" s="99" t="s">
        <v>189</v>
      </c>
      <c r="B294" s="99" t="s">
        <v>190</v>
      </c>
      <c r="C294" s="100">
        <v>23534.85</v>
      </c>
      <c r="D294" s="100">
        <v>42470</v>
      </c>
      <c r="E294" s="109"/>
      <c r="F294" s="109"/>
      <c r="G294" s="109"/>
    </row>
    <row r="295" spans="1:7" hidden="1" x14ac:dyDescent="0.25">
      <c r="A295" s="60" t="s">
        <v>191</v>
      </c>
      <c r="B295" s="60" t="s">
        <v>192</v>
      </c>
      <c r="C295" s="61">
        <f>C296</f>
        <v>0</v>
      </c>
      <c r="D295" s="61">
        <f>D296</f>
        <v>35172</v>
      </c>
      <c r="E295" s="197">
        <f>E296</f>
        <v>0</v>
      </c>
      <c r="F295" s="197">
        <f>F296</f>
        <v>0</v>
      </c>
      <c r="G295" s="197">
        <f>G296</f>
        <v>0</v>
      </c>
    </row>
    <row r="296" spans="1:7" hidden="1" x14ac:dyDescent="0.25">
      <c r="A296" s="99" t="s">
        <v>193</v>
      </c>
      <c r="B296" s="99" t="s">
        <v>192</v>
      </c>
      <c r="C296" s="100">
        <v>0</v>
      </c>
      <c r="D296" s="100">
        <v>35172</v>
      </c>
      <c r="E296" s="109"/>
      <c r="F296" s="109"/>
      <c r="G296" s="109"/>
    </row>
    <row r="297" spans="1:7" hidden="1" x14ac:dyDescent="0.25">
      <c r="A297" s="60" t="s">
        <v>194</v>
      </c>
      <c r="B297" s="60" t="s">
        <v>195</v>
      </c>
      <c r="C297" s="61">
        <f>C298</f>
        <v>0</v>
      </c>
      <c r="D297" s="61">
        <f>D298</f>
        <v>14600</v>
      </c>
      <c r="E297" s="197">
        <f>E298</f>
        <v>0</v>
      </c>
      <c r="F297" s="197">
        <f>F298</f>
        <v>0</v>
      </c>
      <c r="G297" s="197">
        <f>G298</f>
        <v>0</v>
      </c>
    </row>
    <row r="298" spans="1:7" hidden="1" x14ac:dyDescent="0.25">
      <c r="A298" s="99" t="s">
        <v>196</v>
      </c>
      <c r="B298" s="99" t="s">
        <v>195</v>
      </c>
      <c r="C298" s="100">
        <v>0</v>
      </c>
      <c r="D298" s="100">
        <v>14600</v>
      </c>
      <c r="E298" s="109"/>
      <c r="F298" s="109"/>
      <c r="G298" s="109"/>
    </row>
    <row r="299" spans="1:7" hidden="1" x14ac:dyDescent="0.25">
      <c r="A299" s="60" t="s">
        <v>197</v>
      </c>
      <c r="B299" s="60" t="s">
        <v>198</v>
      </c>
      <c r="C299" s="61">
        <f>C300</f>
        <v>0</v>
      </c>
      <c r="D299" s="61">
        <f>D300</f>
        <v>80960</v>
      </c>
      <c r="E299" s="197">
        <f>E300</f>
        <v>0</v>
      </c>
      <c r="F299" s="197">
        <f>F300</f>
        <v>0</v>
      </c>
      <c r="G299" s="197">
        <f>G300</f>
        <v>0</v>
      </c>
    </row>
    <row r="300" spans="1:7" hidden="1" x14ac:dyDescent="0.25">
      <c r="A300" s="60" t="s">
        <v>199</v>
      </c>
      <c r="B300" s="60" t="s">
        <v>198</v>
      </c>
      <c r="C300" s="61">
        <f>C301+C302+C303+C304+C305</f>
        <v>0</v>
      </c>
      <c r="D300" s="61">
        <f>D301+D302+D303+D304+D305</f>
        <v>80960</v>
      </c>
      <c r="E300" s="197">
        <f>E301+E302+E303+E304+E305</f>
        <v>0</v>
      </c>
      <c r="F300" s="197">
        <f>F301+F302+F303+F304+F305</f>
        <v>0</v>
      </c>
      <c r="G300" s="197">
        <f>G301+G302+G303+G304+G305</f>
        <v>0</v>
      </c>
    </row>
    <row r="301" spans="1:7" hidden="1" x14ac:dyDescent="0.25">
      <c r="A301" s="99" t="s">
        <v>200</v>
      </c>
      <c r="B301" s="99" t="s">
        <v>201</v>
      </c>
      <c r="C301" s="100">
        <v>0</v>
      </c>
      <c r="D301" s="100">
        <v>13272</v>
      </c>
      <c r="E301" s="109"/>
      <c r="F301" s="109"/>
      <c r="G301" s="109"/>
    </row>
    <row r="302" spans="1:7" hidden="1" x14ac:dyDescent="0.25">
      <c r="A302" s="99" t="s">
        <v>202</v>
      </c>
      <c r="B302" s="99" t="s">
        <v>203</v>
      </c>
      <c r="C302" s="100">
        <v>0</v>
      </c>
      <c r="D302" s="100">
        <v>29199</v>
      </c>
      <c r="E302" s="109"/>
      <c r="F302" s="109"/>
      <c r="G302" s="109"/>
    </row>
    <row r="303" spans="1:7" hidden="1" x14ac:dyDescent="0.25">
      <c r="A303" s="99" t="s">
        <v>205</v>
      </c>
      <c r="B303" s="99" t="s">
        <v>206</v>
      </c>
      <c r="C303" s="100">
        <v>0</v>
      </c>
      <c r="D303" s="100">
        <v>15927</v>
      </c>
      <c r="E303" s="109"/>
      <c r="F303" s="109"/>
      <c r="G303" s="109"/>
    </row>
    <row r="304" spans="1:7" hidden="1" x14ac:dyDescent="0.25">
      <c r="A304" s="99" t="s">
        <v>207</v>
      </c>
      <c r="B304" s="99" t="s">
        <v>208</v>
      </c>
      <c r="C304" s="100">
        <v>0</v>
      </c>
      <c r="D304" s="100">
        <v>19908</v>
      </c>
      <c r="E304" s="109"/>
      <c r="F304" s="109"/>
      <c r="G304" s="109"/>
    </row>
    <row r="305" spans="1:7" hidden="1" x14ac:dyDescent="0.25">
      <c r="A305" s="99" t="s">
        <v>209</v>
      </c>
      <c r="B305" s="99" t="s">
        <v>210</v>
      </c>
      <c r="C305" s="100">
        <v>0</v>
      </c>
      <c r="D305" s="100">
        <v>2654</v>
      </c>
      <c r="E305" s="109"/>
      <c r="F305" s="109"/>
      <c r="G305" s="109"/>
    </row>
    <row r="306" spans="1:7" hidden="1" x14ac:dyDescent="0.25">
      <c r="A306" s="60" t="s">
        <v>211</v>
      </c>
      <c r="B306" s="60" t="s">
        <v>212</v>
      </c>
      <c r="C306" s="61">
        <f>C307+C310</f>
        <v>4043.0200000000004</v>
      </c>
      <c r="D306" s="61">
        <f>D307+D310</f>
        <v>245537</v>
      </c>
      <c r="E306" s="197">
        <f>E307+E310</f>
        <v>0</v>
      </c>
      <c r="F306" s="197">
        <f>F307+F310</f>
        <v>0</v>
      </c>
      <c r="G306" s="197">
        <f>G307+G310</f>
        <v>0</v>
      </c>
    </row>
    <row r="307" spans="1:7" hidden="1" x14ac:dyDescent="0.25">
      <c r="A307" s="60" t="s">
        <v>213</v>
      </c>
      <c r="B307" s="60" t="s">
        <v>214</v>
      </c>
      <c r="C307" s="61">
        <f>C308+C309</f>
        <v>3643.4300000000003</v>
      </c>
      <c r="D307" s="61">
        <f>D308+D309</f>
        <v>245537</v>
      </c>
      <c r="E307" s="197">
        <f>E308+E309</f>
        <v>0</v>
      </c>
      <c r="F307" s="197">
        <f>F308+F309</f>
        <v>0</v>
      </c>
      <c r="G307" s="197">
        <f>G308+G309</f>
        <v>0</v>
      </c>
    </row>
    <row r="308" spans="1:7" hidden="1" x14ac:dyDescent="0.25">
      <c r="A308" s="99" t="s">
        <v>215</v>
      </c>
      <c r="B308" s="99" t="s">
        <v>214</v>
      </c>
      <c r="C308" s="100">
        <v>3525.9</v>
      </c>
      <c r="D308" s="100">
        <v>245537</v>
      </c>
      <c r="E308" s="109">
        <v>0</v>
      </c>
      <c r="F308" s="109">
        <v>0</v>
      </c>
      <c r="G308" s="109">
        <v>0</v>
      </c>
    </row>
    <row r="309" spans="1:7" ht="30" hidden="1" x14ac:dyDescent="0.25">
      <c r="A309" s="99" t="s">
        <v>216</v>
      </c>
      <c r="B309" s="99" t="s">
        <v>217</v>
      </c>
      <c r="C309" s="100">
        <v>117.53</v>
      </c>
      <c r="D309" s="100">
        <v>0</v>
      </c>
      <c r="E309" s="109">
        <v>0</v>
      </c>
      <c r="F309" s="109">
        <v>0</v>
      </c>
      <c r="G309" s="109">
        <v>0</v>
      </c>
    </row>
    <row r="310" spans="1:7" ht="26.25" hidden="1" x14ac:dyDescent="0.25">
      <c r="A310" s="60" t="s">
        <v>218</v>
      </c>
      <c r="B310" s="60" t="s">
        <v>219</v>
      </c>
      <c r="C310" s="61">
        <f>C311</f>
        <v>399.59</v>
      </c>
      <c r="D310" s="61">
        <f>D311</f>
        <v>0</v>
      </c>
      <c r="E310" s="197">
        <f>E311</f>
        <v>0</v>
      </c>
      <c r="F310" s="197">
        <f>F311</f>
        <v>0</v>
      </c>
      <c r="G310" s="197">
        <f>G311</f>
        <v>0</v>
      </c>
    </row>
    <row r="311" spans="1:7" ht="30" hidden="1" x14ac:dyDescent="0.25">
      <c r="A311" s="99" t="s">
        <v>220</v>
      </c>
      <c r="B311" s="99" t="s">
        <v>219</v>
      </c>
      <c r="C311" s="100">
        <v>399.59</v>
      </c>
      <c r="D311" s="100">
        <v>0</v>
      </c>
      <c r="E311" s="109">
        <v>0</v>
      </c>
      <c r="F311" s="109">
        <v>0</v>
      </c>
      <c r="G311" s="109">
        <v>0</v>
      </c>
    </row>
    <row r="312" spans="1:7" x14ac:dyDescent="0.25">
      <c r="A312" s="60" t="s">
        <v>221</v>
      </c>
      <c r="B312" s="60" t="s">
        <v>222</v>
      </c>
      <c r="C312" s="61">
        <v>80222.850000000006</v>
      </c>
      <c r="D312" s="61">
        <v>118912.22</v>
      </c>
      <c r="E312" s="197">
        <v>110428.73</v>
      </c>
      <c r="F312" s="197">
        <v>110428.73</v>
      </c>
      <c r="G312" s="197">
        <v>110428.73</v>
      </c>
    </row>
    <row r="313" spans="1:7" hidden="1" x14ac:dyDescent="0.25">
      <c r="A313" s="60" t="s">
        <v>223</v>
      </c>
      <c r="B313" s="60" t="s">
        <v>224</v>
      </c>
      <c r="C313" s="61">
        <f>C314</f>
        <v>574.59</v>
      </c>
      <c r="D313" s="61">
        <f>D314</f>
        <v>69016</v>
      </c>
      <c r="E313" s="197">
        <f t="shared" ref="E313:G314" si="37">E314</f>
        <v>0</v>
      </c>
      <c r="F313" s="197">
        <f t="shared" si="37"/>
        <v>0</v>
      </c>
      <c r="G313" s="197">
        <f t="shared" si="37"/>
        <v>0</v>
      </c>
    </row>
    <row r="314" spans="1:7" ht="26.25" hidden="1" x14ac:dyDescent="0.25">
      <c r="A314" s="60" t="s">
        <v>242</v>
      </c>
      <c r="B314" s="60" t="s">
        <v>243</v>
      </c>
      <c r="C314" s="61">
        <f>C315</f>
        <v>574.59</v>
      </c>
      <c r="D314" s="61">
        <f>D315</f>
        <v>69016</v>
      </c>
      <c r="E314" s="197">
        <f t="shared" si="37"/>
        <v>0</v>
      </c>
      <c r="F314" s="197">
        <f t="shared" si="37"/>
        <v>0</v>
      </c>
      <c r="G314" s="197">
        <f t="shared" si="37"/>
        <v>0</v>
      </c>
    </row>
    <row r="315" spans="1:7" hidden="1" x14ac:dyDescent="0.25">
      <c r="A315" s="99" t="s">
        <v>244</v>
      </c>
      <c r="B315" s="99" t="s">
        <v>245</v>
      </c>
      <c r="C315" s="100">
        <v>574.59</v>
      </c>
      <c r="D315" s="100">
        <v>69016</v>
      </c>
      <c r="E315" s="109">
        <v>0</v>
      </c>
      <c r="F315" s="109">
        <v>0</v>
      </c>
      <c r="G315" s="109">
        <v>0</v>
      </c>
    </row>
    <row r="316" spans="1:7" hidden="1" x14ac:dyDescent="0.25">
      <c r="A316" s="60" t="s">
        <v>368</v>
      </c>
      <c r="B316" s="60" t="s">
        <v>369</v>
      </c>
      <c r="C316" s="61">
        <f>C317+C319</f>
        <v>9191.0499999999993</v>
      </c>
      <c r="D316" s="61">
        <f>D317+D319</f>
        <v>16590</v>
      </c>
      <c r="E316" s="197">
        <f>E317+E319</f>
        <v>0</v>
      </c>
      <c r="F316" s="197">
        <f>F317+F319</f>
        <v>0</v>
      </c>
      <c r="G316" s="197">
        <f>G317+G319</f>
        <v>0</v>
      </c>
    </row>
    <row r="317" spans="1:7" hidden="1" x14ac:dyDescent="0.25">
      <c r="A317" s="60" t="s">
        <v>386</v>
      </c>
      <c r="B317" s="60" t="s">
        <v>387</v>
      </c>
      <c r="C317" s="61">
        <f>C318</f>
        <v>0</v>
      </c>
      <c r="D317" s="61">
        <f>D318</f>
        <v>5973</v>
      </c>
      <c r="E317" s="197">
        <f>E318</f>
        <v>0</v>
      </c>
      <c r="F317" s="197">
        <f>F318</f>
        <v>0</v>
      </c>
      <c r="G317" s="197">
        <f>G318</f>
        <v>0</v>
      </c>
    </row>
    <row r="318" spans="1:7" ht="30" hidden="1" x14ac:dyDescent="0.25">
      <c r="A318" s="99" t="s">
        <v>391</v>
      </c>
      <c r="B318" s="99" t="s">
        <v>392</v>
      </c>
      <c r="C318" s="100">
        <v>0</v>
      </c>
      <c r="D318" s="100">
        <v>5973</v>
      </c>
      <c r="E318" s="109">
        <v>0</v>
      </c>
      <c r="F318" s="109">
        <v>0</v>
      </c>
      <c r="G318" s="109">
        <v>0</v>
      </c>
    </row>
    <row r="319" spans="1:7" hidden="1" x14ac:dyDescent="0.25">
      <c r="A319" s="60" t="s">
        <v>394</v>
      </c>
      <c r="B319" s="60" t="s">
        <v>395</v>
      </c>
      <c r="C319" s="61">
        <f>C320</f>
        <v>9191.0499999999993</v>
      </c>
      <c r="D319" s="61">
        <f>D320</f>
        <v>10617</v>
      </c>
      <c r="E319" s="197">
        <f>E320</f>
        <v>0</v>
      </c>
      <c r="F319" s="197">
        <f>F320</f>
        <v>0</v>
      </c>
      <c r="G319" s="197">
        <f>G320</f>
        <v>0</v>
      </c>
    </row>
    <row r="320" spans="1:7" hidden="1" x14ac:dyDescent="0.25">
      <c r="A320" s="99" t="s">
        <v>396</v>
      </c>
      <c r="B320" s="99" t="s">
        <v>395</v>
      </c>
      <c r="C320" s="100">
        <v>9191.0499999999993</v>
      </c>
      <c r="D320" s="100">
        <v>10617</v>
      </c>
      <c r="E320" s="109">
        <v>0</v>
      </c>
      <c r="F320" s="109">
        <v>0</v>
      </c>
      <c r="G320" s="109">
        <v>0</v>
      </c>
    </row>
    <row r="321" spans="1:7" x14ac:dyDescent="0.25">
      <c r="A321" s="60" t="s">
        <v>401</v>
      </c>
      <c r="B321" s="60" t="s">
        <v>402</v>
      </c>
      <c r="C321" s="61">
        <v>0</v>
      </c>
      <c r="D321" s="61">
        <v>13936.65</v>
      </c>
      <c r="E321" s="197">
        <v>3572.19</v>
      </c>
      <c r="F321" s="197">
        <v>3572.19</v>
      </c>
      <c r="G321" s="197">
        <v>3572.19</v>
      </c>
    </row>
    <row r="322" spans="1:7" hidden="1" x14ac:dyDescent="0.25">
      <c r="A322" s="60" t="s">
        <v>409</v>
      </c>
      <c r="B322" s="60" t="s">
        <v>410</v>
      </c>
      <c r="C322" s="61">
        <f>C323</f>
        <v>9798.4699999999993</v>
      </c>
      <c r="D322" s="61">
        <f>D323</f>
        <v>13273</v>
      </c>
      <c r="E322" s="197">
        <f>E323</f>
        <v>0</v>
      </c>
      <c r="F322" s="197">
        <f>F323</f>
        <v>0</v>
      </c>
      <c r="G322" s="197">
        <f>G323</f>
        <v>0</v>
      </c>
    </row>
    <row r="323" spans="1:7" hidden="1" x14ac:dyDescent="0.25">
      <c r="A323" s="60" t="s">
        <v>415</v>
      </c>
      <c r="B323" s="60" t="s">
        <v>416</v>
      </c>
      <c r="C323" s="61">
        <f>C324+C325+C326+C327</f>
        <v>9798.4699999999993</v>
      </c>
      <c r="D323" s="61">
        <f>D324+D325+D326+D327</f>
        <v>13273</v>
      </c>
      <c r="E323" s="197">
        <f>E324+E325+E326+E327</f>
        <v>0</v>
      </c>
      <c r="F323" s="197">
        <f>F324+F325+F326+F327</f>
        <v>0</v>
      </c>
      <c r="G323" s="197">
        <f>G324+G325+G326+G327</f>
        <v>0</v>
      </c>
    </row>
    <row r="324" spans="1:7" hidden="1" x14ac:dyDescent="0.25">
      <c r="A324" s="99" t="s">
        <v>417</v>
      </c>
      <c r="B324" s="99" t="s">
        <v>418</v>
      </c>
      <c r="C324" s="100">
        <v>177</v>
      </c>
      <c r="D324" s="100">
        <v>0</v>
      </c>
      <c r="E324" s="109">
        <v>0</v>
      </c>
      <c r="F324" s="109">
        <v>0</v>
      </c>
      <c r="G324" s="109">
        <v>0</v>
      </c>
    </row>
    <row r="325" spans="1:7" hidden="1" x14ac:dyDescent="0.25">
      <c r="A325" s="99" t="s">
        <v>419</v>
      </c>
      <c r="B325" s="99" t="s">
        <v>420</v>
      </c>
      <c r="C325" s="100">
        <v>3464.49</v>
      </c>
      <c r="D325" s="100">
        <v>0</v>
      </c>
      <c r="E325" s="109">
        <v>0</v>
      </c>
      <c r="F325" s="109">
        <v>0</v>
      </c>
      <c r="G325" s="109">
        <v>0</v>
      </c>
    </row>
    <row r="326" spans="1:7" hidden="1" x14ac:dyDescent="0.25">
      <c r="A326" s="99" t="s">
        <v>421</v>
      </c>
      <c r="B326" s="99" t="s">
        <v>422</v>
      </c>
      <c r="C326" s="100">
        <v>6156.98</v>
      </c>
      <c r="D326" s="100">
        <v>13273</v>
      </c>
      <c r="E326" s="109">
        <v>0</v>
      </c>
      <c r="F326" s="109">
        <v>0</v>
      </c>
      <c r="G326" s="109">
        <v>0</v>
      </c>
    </row>
    <row r="327" spans="1:7" hidden="1" x14ac:dyDescent="0.25">
      <c r="A327" s="99" t="s">
        <v>423</v>
      </c>
      <c r="B327" s="99" t="s">
        <v>424</v>
      </c>
      <c r="C327" s="100">
        <v>0</v>
      </c>
      <c r="D327" s="100">
        <v>0</v>
      </c>
      <c r="E327" s="109">
        <v>0</v>
      </c>
      <c r="F327" s="109">
        <v>0</v>
      </c>
      <c r="G327" s="109">
        <v>0</v>
      </c>
    </row>
    <row r="328" spans="1:7" x14ac:dyDescent="0.25">
      <c r="A328" s="101" t="s">
        <v>542</v>
      </c>
      <c r="B328" s="101"/>
      <c r="C328" s="102">
        <f>C329</f>
        <v>1330.71</v>
      </c>
      <c r="D328" s="102">
        <f t="shared" ref="D328:G328" si="38">D329</f>
        <v>5825</v>
      </c>
      <c r="E328" s="202">
        <f t="shared" si="38"/>
        <v>0</v>
      </c>
      <c r="F328" s="202">
        <f t="shared" si="38"/>
        <v>0</v>
      </c>
      <c r="G328" s="202">
        <f t="shared" si="38"/>
        <v>0</v>
      </c>
    </row>
    <row r="329" spans="1:7" x14ac:dyDescent="0.25">
      <c r="A329" s="103" t="s">
        <v>509</v>
      </c>
      <c r="B329" s="103"/>
      <c r="C329" s="104">
        <f>C330</f>
        <v>1330.71</v>
      </c>
      <c r="D329" s="104">
        <f t="shared" ref="D329:G331" si="39">D330</f>
        <v>5825</v>
      </c>
      <c r="E329" s="203">
        <f t="shared" si="39"/>
        <v>0</v>
      </c>
      <c r="F329" s="203">
        <f t="shared" si="39"/>
        <v>0</v>
      </c>
      <c r="G329" s="203">
        <f t="shared" si="39"/>
        <v>0</v>
      </c>
    </row>
    <row r="330" spans="1:7" x14ac:dyDescent="0.25">
      <c r="A330" s="95" t="s">
        <v>506</v>
      </c>
      <c r="B330" s="95"/>
      <c r="C330" s="96">
        <f>C331</f>
        <v>1330.71</v>
      </c>
      <c r="D330" s="96">
        <f t="shared" si="39"/>
        <v>5825</v>
      </c>
      <c r="E330" s="204">
        <f t="shared" si="39"/>
        <v>0</v>
      </c>
      <c r="F330" s="204">
        <f t="shared" si="39"/>
        <v>0</v>
      </c>
      <c r="G330" s="204">
        <f t="shared" si="39"/>
        <v>0</v>
      </c>
    </row>
    <row r="331" spans="1:7" x14ac:dyDescent="0.25">
      <c r="A331" s="97" t="s">
        <v>507</v>
      </c>
      <c r="B331" s="97"/>
      <c r="C331" s="98">
        <f>C332</f>
        <v>1330.71</v>
      </c>
      <c r="D331" s="98">
        <f t="shared" si="39"/>
        <v>5825</v>
      </c>
      <c r="E331" s="205">
        <f t="shared" si="39"/>
        <v>0</v>
      </c>
      <c r="F331" s="205">
        <f t="shared" si="39"/>
        <v>0</v>
      </c>
      <c r="G331" s="205">
        <f t="shared" si="39"/>
        <v>0</v>
      </c>
    </row>
    <row r="332" spans="1:7" x14ac:dyDescent="0.25">
      <c r="A332" s="60" t="s">
        <v>179</v>
      </c>
      <c r="B332" s="60" t="s">
        <v>180</v>
      </c>
      <c r="C332" s="105">
        <f>C333+C334+C335</f>
        <v>1330.71</v>
      </c>
      <c r="D332" s="105">
        <f t="shared" ref="D332:G332" si="40">D333+D334+D335</f>
        <v>5825</v>
      </c>
      <c r="E332" s="81">
        <f t="shared" si="40"/>
        <v>0</v>
      </c>
      <c r="F332" s="81">
        <f t="shared" si="40"/>
        <v>0</v>
      </c>
      <c r="G332" s="81">
        <f t="shared" si="40"/>
        <v>0</v>
      </c>
    </row>
    <row r="333" spans="1:7" x14ac:dyDescent="0.25">
      <c r="A333" s="60" t="s">
        <v>181</v>
      </c>
      <c r="B333" s="60" t="s">
        <v>182</v>
      </c>
      <c r="C333" s="100">
        <v>0</v>
      </c>
      <c r="D333" s="100">
        <v>0</v>
      </c>
      <c r="E333" s="109">
        <v>0</v>
      </c>
      <c r="F333" s="109">
        <v>0</v>
      </c>
      <c r="G333" s="109">
        <v>0</v>
      </c>
    </row>
    <row r="334" spans="1:7" x14ac:dyDescent="0.25">
      <c r="A334" s="60" t="s">
        <v>221</v>
      </c>
      <c r="B334" s="60" t="s">
        <v>222</v>
      </c>
      <c r="C334" s="100">
        <v>1330.71</v>
      </c>
      <c r="D334" s="100">
        <v>5825</v>
      </c>
      <c r="E334" s="109">
        <v>0</v>
      </c>
      <c r="F334" s="109">
        <v>0</v>
      </c>
      <c r="G334" s="109">
        <v>0</v>
      </c>
    </row>
    <row r="335" spans="1:7" x14ac:dyDescent="0.25">
      <c r="A335" s="60" t="s">
        <v>401</v>
      </c>
      <c r="B335" s="60" t="s">
        <v>402</v>
      </c>
      <c r="C335" s="100">
        <v>0</v>
      </c>
      <c r="D335" s="100">
        <v>0</v>
      </c>
      <c r="E335" s="109">
        <v>0</v>
      </c>
      <c r="F335" s="109">
        <v>0</v>
      </c>
      <c r="G335" s="109">
        <v>0</v>
      </c>
    </row>
    <row r="336" spans="1:7" x14ac:dyDescent="0.25">
      <c r="A336" s="101" t="s">
        <v>515</v>
      </c>
      <c r="B336" s="101"/>
      <c r="C336" s="102">
        <f>C337+C345+C353</f>
        <v>29743.8</v>
      </c>
      <c r="D336" s="102">
        <f>D337+D345+D353</f>
        <v>46312</v>
      </c>
      <c r="E336" s="202">
        <f>E337+E345+E353</f>
        <v>50868</v>
      </c>
      <c r="F336" s="202">
        <f>F337+F345+F353</f>
        <v>50868</v>
      </c>
      <c r="G336" s="202">
        <f>G337+G345+G353</f>
        <v>50868</v>
      </c>
    </row>
    <row r="337" spans="1:7" x14ac:dyDescent="0.25">
      <c r="A337" s="103" t="s">
        <v>509</v>
      </c>
      <c r="B337" s="103"/>
      <c r="C337" s="104">
        <f t="shared" ref="C337:G339" si="41">C338</f>
        <v>0</v>
      </c>
      <c r="D337" s="104">
        <f t="shared" si="41"/>
        <v>0</v>
      </c>
      <c r="E337" s="203">
        <f t="shared" si="41"/>
        <v>0</v>
      </c>
      <c r="F337" s="203">
        <f t="shared" si="41"/>
        <v>0</v>
      </c>
      <c r="G337" s="203">
        <f t="shared" si="41"/>
        <v>0</v>
      </c>
    </row>
    <row r="338" spans="1:7" x14ac:dyDescent="0.25">
      <c r="A338" s="95" t="s">
        <v>506</v>
      </c>
      <c r="B338" s="95"/>
      <c r="C338" s="96">
        <f t="shared" si="41"/>
        <v>0</v>
      </c>
      <c r="D338" s="96">
        <f t="shared" si="41"/>
        <v>0</v>
      </c>
      <c r="E338" s="204">
        <f t="shared" si="41"/>
        <v>0</v>
      </c>
      <c r="F338" s="204">
        <f t="shared" si="41"/>
        <v>0</v>
      </c>
      <c r="G338" s="204">
        <f t="shared" si="41"/>
        <v>0</v>
      </c>
    </row>
    <row r="339" spans="1:7" x14ac:dyDescent="0.25">
      <c r="A339" s="97" t="s">
        <v>507</v>
      </c>
      <c r="B339" s="97"/>
      <c r="C339" s="98">
        <f t="shared" si="41"/>
        <v>0</v>
      </c>
      <c r="D339" s="98">
        <f t="shared" si="41"/>
        <v>0</v>
      </c>
      <c r="E339" s="205">
        <f t="shared" si="41"/>
        <v>0</v>
      </c>
      <c r="F339" s="205">
        <f t="shared" si="41"/>
        <v>0</v>
      </c>
      <c r="G339" s="205">
        <f t="shared" si="41"/>
        <v>0</v>
      </c>
    </row>
    <row r="340" spans="1:7" x14ac:dyDescent="0.25">
      <c r="A340" s="60" t="s">
        <v>432</v>
      </c>
      <c r="B340" s="60" t="s">
        <v>433</v>
      </c>
      <c r="C340" s="61">
        <f>C341</f>
        <v>0</v>
      </c>
      <c r="D340" s="61">
        <f>D341</f>
        <v>0</v>
      </c>
      <c r="E340" s="197">
        <f>E341</f>
        <v>0</v>
      </c>
      <c r="F340" s="197">
        <f>F341</f>
        <v>0</v>
      </c>
      <c r="G340" s="197">
        <f>G341</f>
        <v>0</v>
      </c>
    </row>
    <row r="341" spans="1:7" ht="17.25" customHeight="1" x14ac:dyDescent="0.25">
      <c r="A341" s="60" t="s">
        <v>436</v>
      </c>
      <c r="B341" s="60" t="s">
        <v>437</v>
      </c>
      <c r="C341" s="61">
        <f t="shared" ref="C341:D343" si="42">C342</f>
        <v>0</v>
      </c>
      <c r="D341" s="61">
        <f t="shared" si="42"/>
        <v>0</v>
      </c>
      <c r="E341" s="197">
        <f t="shared" ref="E341:G341" si="43">E342</f>
        <v>0</v>
      </c>
      <c r="F341" s="197">
        <f t="shared" si="43"/>
        <v>0</v>
      </c>
      <c r="G341" s="197">
        <f t="shared" si="43"/>
        <v>0</v>
      </c>
    </row>
    <row r="342" spans="1:7" hidden="1" x14ac:dyDescent="0.25">
      <c r="A342" s="60" t="s">
        <v>438</v>
      </c>
      <c r="B342" s="60" t="s">
        <v>439</v>
      </c>
      <c r="C342" s="61">
        <f t="shared" si="42"/>
        <v>0</v>
      </c>
      <c r="D342" s="61">
        <f t="shared" si="42"/>
        <v>0</v>
      </c>
      <c r="E342" s="197">
        <f t="shared" ref="E342:G342" si="44">E343</f>
        <v>0</v>
      </c>
      <c r="F342" s="197">
        <f t="shared" si="44"/>
        <v>0</v>
      </c>
      <c r="G342" s="197">
        <f t="shared" si="44"/>
        <v>0</v>
      </c>
    </row>
    <row r="343" spans="1:7" hidden="1" x14ac:dyDescent="0.25">
      <c r="A343" s="60" t="s">
        <v>440</v>
      </c>
      <c r="B343" s="60" t="s">
        <v>441</v>
      </c>
      <c r="C343" s="100">
        <f t="shared" si="42"/>
        <v>0</v>
      </c>
      <c r="D343" s="100">
        <f t="shared" si="42"/>
        <v>0</v>
      </c>
      <c r="E343" s="109">
        <f t="shared" ref="E343:G343" si="45">E344</f>
        <v>0</v>
      </c>
      <c r="F343" s="109">
        <f t="shared" si="45"/>
        <v>0</v>
      </c>
      <c r="G343" s="109">
        <f t="shared" si="45"/>
        <v>0</v>
      </c>
    </row>
    <row r="344" spans="1:7" ht="30" hidden="1" x14ac:dyDescent="0.25">
      <c r="A344" s="99" t="s">
        <v>442</v>
      </c>
      <c r="B344" s="99" t="s">
        <v>443</v>
      </c>
      <c r="C344" s="100">
        <v>0</v>
      </c>
      <c r="D344" s="100">
        <v>0</v>
      </c>
      <c r="E344" s="109">
        <v>0</v>
      </c>
      <c r="F344" s="109">
        <v>0</v>
      </c>
      <c r="G344" s="109">
        <v>0</v>
      </c>
    </row>
    <row r="345" spans="1:7" x14ac:dyDescent="0.25">
      <c r="A345" s="103" t="s">
        <v>516</v>
      </c>
      <c r="B345" s="103"/>
      <c r="C345" s="104">
        <f t="shared" ref="C345:D351" si="46">C346</f>
        <v>0</v>
      </c>
      <c r="D345" s="104">
        <f t="shared" si="46"/>
        <v>0</v>
      </c>
      <c r="E345" s="203">
        <f t="shared" ref="E345:G345" si="47">E346</f>
        <v>0</v>
      </c>
      <c r="F345" s="203">
        <f t="shared" si="47"/>
        <v>0</v>
      </c>
      <c r="G345" s="203">
        <f t="shared" si="47"/>
        <v>0</v>
      </c>
    </row>
    <row r="346" spans="1:7" x14ac:dyDescent="0.25">
      <c r="A346" s="95" t="s">
        <v>506</v>
      </c>
      <c r="B346" s="95"/>
      <c r="C346" s="96">
        <f t="shared" si="46"/>
        <v>0</v>
      </c>
      <c r="D346" s="96">
        <f t="shared" si="46"/>
        <v>0</v>
      </c>
      <c r="E346" s="204">
        <f t="shared" ref="E346:G346" si="48">E347</f>
        <v>0</v>
      </c>
      <c r="F346" s="204">
        <f t="shared" si="48"/>
        <v>0</v>
      </c>
      <c r="G346" s="204">
        <f t="shared" si="48"/>
        <v>0</v>
      </c>
    </row>
    <row r="347" spans="1:7" x14ac:dyDescent="0.25">
      <c r="A347" s="97" t="s">
        <v>507</v>
      </c>
      <c r="B347" s="97"/>
      <c r="C347" s="98">
        <f t="shared" si="46"/>
        <v>0</v>
      </c>
      <c r="D347" s="98">
        <f t="shared" si="46"/>
        <v>0</v>
      </c>
      <c r="E347" s="205">
        <f t="shared" ref="E347:G347" si="49">E348</f>
        <v>0</v>
      </c>
      <c r="F347" s="205">
        <f t="shared" si="49"/>
        <v>0</v>
      </c>
      <c r="G347" s="205">
        <f t="shared" si="49"/>
        <v>0</v>
      </c>
    </row>
    <row r="348" spans="1:7" x14ac:dyDescent="0.25">
      <c r="A348" s="60" t="s">
        <v>432</v>
      </c>
      <c r="B348" s="60" t="s">
        <v>433</v>
      </c>
      <c r="C348" s="61">
        <f t="shared" si="46"/>
        <v>0</v>
      </c>
      <c r="D348" s="61">
        <f t="shared" si="46"/>
        <v>0</v>
      </c>
      <c r="E348" s="197">
        <f t="shared" ref="E348:G348" si="50">E349</f>
        <v>0</v>
      </c>
      <c r="F348" s="197">
        <f t="shared" si="50"/>
        <v>0</v>
      </c>
      <c r="G348" s="197">
        <f t="shared" si="50"/>
        <v>0</v>
      </c>
    </row>
    <row r="349" spans="1:7" ht="18" customHeight="1" x14ac:dyDescent="0.25">
      <c r="A349" s="60" t="s">
        <v>436</v>
      </c>
      <c r="B349" s="60" t="s">
        <v>437</v>
      </c>
      <c r="C349" s="61">
        <f t="shared" si="46"/>
        <v>0</v>
      </c>
      <c r="D349" s="61">
        <f t="shared" si="46"/>
        <v>0</v>
      </c>
      <c r="E349" s="197">
        <f t="shared" ref="E349:G349" si="51">E350</f>
        <v>0</v>
      </c>
      <c r="F349" s="197">
        <f t="shared" si="51"/>
        <v>0</v>
      </c>
      <c r="G349" s="197">
        <f t="shared" si="51"/>
        <v>0</v>
      </c>
    </row>
    <row r="350" spans="1:7" hidden="1" x14ac:dyDescent="0.25">
      <c r="A350" s="60" t="s">
        <v>438</v>
      </c>
      <c r="B350" s="60" t="s">
        <v>439</v>
      </c>
      <c r="C350" s="61">
        <f t="shared" si="46"/>
        <v>0</v>
      </c>
      <c r="D350" s="61">
        <f t="shared" si="46"/>
        <v>0</v>
      </c>
      <c r="E350" s="197">
        <f t="shared" ref="E350:G350" si="52">E351</f>
        <v>0</v>
      </c>
      <c r="F350" s="197">
        <f t="shared" si="52"/>
        <v>0</v>
      </c>
      <c r="G350" s="197">
        <f t="shared" si="52"/>
        <v>0</v>
      </c>
    </row>
    <row r="351" spans="1:7" hidden="1" x14ac:dyDescent="0.25">
      <c r="A351" s="60" t="s">
        <v>440</v>
      </c>
      <c r="B351" s="60" t="s">
        <v>441</v>
      </c>
      <c r="C351" s="100">
        <f t="shared" si="46"/>
        <v>0</v>
      </c>
      <c r="D351" s="100">
        <f t="shared" si="46"/>
        <v>0</v>
      </c>
      <c r="E351" s="109">
        <f t="shared" ref="E351:G351" si="53">E352</f>
        <v>0</v>
      </c>
      <c r="F351" s="109">
        <f t="shared" si="53"/>
        <v>0</v>
      </c>
      <c r="G351" s="109">
        <f t="shared" si="53"/>
        <v>0</v>
      </c>
    </row>
    <row r="352" spans="1:7" ht="30" hidden="1" x14ac:dyDescent="0.25">
      <c r="A352" s="99" t="s">
        <v>442</v>
      </c>
      <c r="B352" s="99" t="s">
        <v>443</v>
      </c>
      <c r="C352" s="100">
        <v>0</v>
      </c>
      <c r="D352" s="100">
        <v>0</v>
      </c>
      <c r="E352" s="109">
        <v>0</v>
      </c>
      <c r="F352" s="109">
        <v>0</v>
      </c>
      <c r="G352" s="109">
        <v>0</v>
      </c>
    </row>
    <row r="353" spans="1:7" x14ac:dyDescent="0.25">
      <c r="A353" s="103" t="s">
        <v>505</v>
      </c>
      <c r="B353" s="103"/>
      <c r="C353" s="104">
        <f t="shared" ref="C353:D355" si="54">C354</f>
        <v>29743.8</v>
      </c>
      <c r="D353" s="104">
        <f t="shared" si="54"/>
        <v>46312</v>
      </c>
      <c r="E353" s="203">
        <f t="shared" ref="E353:G355" si="55">E354</f>
        <v>50868</v>
      </c>
      <c r="F353" s="203">
        <f t="shared" si="55"/>
        <v>50868</v>
      </c>
      <c r="G353" s="203">
        <f t="shared" si="55"/>
        <v>50868</v>
      </c>
    </row>
    <row r="354" spans="1:7" x14ac:dyDescent="0.25">
      <c r="A354" s="95" t="s">
        <v>506</v>
      </c>
      <c r="B354" s="95"/>
      <c r="C354" s="96">
        <f t="shared" si="54"/>
        <v>29743.8</v>
      </c>
      <c r="D354" s="96">
        <f t="shared" si="54"/>
        <v>46312</v>
      </c>
      <c r="E354" s="204">
        <f t="shared" si="55"/>
        <v>50868</v>
      </c>
      <c r="F354" s="204">
        <f t="shared" si="55"/>
        <v>50868</v>
      </c>
      <c r="G354" s="204">
        <f t="shared" si="55"/>
        <v>50868</v>
      </c>
    </row>
    <row r="355" spans="1:7" x14ac:dyDescent="0.25">
      <c r="A355" s="97" t="s">
        <v>507</v>
      </c>
      <c r="B355" s="97"/>
      <c r="C355" s="98">
        <f t="shared" si="54"/>
        <v>29743.8</v>
      </c>
      <c r="D355" s="98">
        <f t="shared" si="54"/>
        <v>46312</v>
      </c>
      <c r="E355" s="205">
        <f t="shared" si="55"/>
        <v>50868</v>
      </c>
      <c r="F355" s="205">
        <f t="shared" si="55"/>
        <v>50868</v>
      </c>
      <c r="G355" s="205">
        <f t="shared" si="55"/>
        <v>50868</v>
      </c>
    </row>
    <row r="356" spans="1:7" x14ac:dyDescent="0.25">
      <c r="A356" s="60" t="s">
        <v>432</v>
      </c>
      <c r="B356" s="60" t="s">
        <v>433</v>
      </c>
      <c r="C356" s="61">
        <f>C357+C358+C383</f>
        <v>29743.8</v>
      </c>
      <c r="D356" s="61">
        <f t="shared" ref="D356:E356" si="56">D357+D358+D383</f>
        <v>46312</v>
      </c>
      <c r="E356" s="197">
        <f t="shared" si="56"/>
        <v>50868</v>
      </c>
      <c r="F356" s="197">
        <f t="shared" ref="F356:G356" si="57">F357+F358</f>
        <v>50868</v>
      </c>
      <c r="G356" s="197">
        <f t="shared" si="57"/>
        <v>50868</v>
      </c>
    </row>
    <row r="357" spans="1:7" x14ac:dyDescent="0.25">
      <c r="A357" s="161">
        <v>41</v>
      </c>
      <c r="B357" s="60" t="s">
        <v>435</v>
      </c>
      <c r="C357" s="61">
        <v>0</v>
      </c>
      <c r="D357" s="61">
        <v>545</v>
      </c>
      <c r="E357" s="197">
        <v>545</v>
      </c>
      <c r="F357" s="197">
        <v>545</v>
      </c>
      <c r="G357" s="197">
        <v>545</v>
      </c>
    </row>
    <row r="358" spans="1:7" ht="15" customHeight="1" x14ac:dyDescent="0.25">
      <c r="A358" s="60" t="s">
        <v>436</v>
      </c>
      <c r="B358" s="60" t="s">
        <v>437</v>
      </c>
      <c r="C358" s="61">
        <v>24708.799999999999</v>
      </c>
      <c r="D358" s="61">
        <v>45767</v>
      </c>
      <c r="E358" s="197">
        <v>50323</v>
      </c>
      <c r="F358" s="197">
        <v>50323</v>
      </c>
      <c r="G358" s="197">
        <v>50323</v>
      </c>
    </row>
    <row r="359" spans="1:7" hidden="1" x14ac:dyDescent="0.25">
      <c r="A359" s="60" t="s">
        <v>438</v>
      </c>
      <c r="B359" s="60" t="s">
        <v>439</v>
      </c>
      <c r="C359" s="61">
        <f>C360</f>
        <v>22877.93</v>
      </c>
      <c r="D359" s="61">
        <f>D360</f>
        <v>31052</v>
      </c>
      <c r="E359" s="197">
        <v>0</v>
      </c>
      <c r="F359" s="197">
        <v>0</v>
      </c>
      <c r="G359" s="197">
        <v>0</v>
      </c>
    </row>
    <row r="360" spans="1:7" hidden="1" x14ac:dyDescent="0.25">
      <c r="A360" s="60" t="s">
        <v>440</v>
      </c>
      <c r="B360" s="60" t="s">
        <v>441</v>
      </c>
      <c r="C360" s="61">
        <f>C361</f>
        <v>22877.93</v>
      </c>
      <c r="D360" s="61">
        <f>D361</f>
        <v>31052</v>
      </c>
      <c r="E360" s="197">
        <v>0</v>
      </c>
      <c r="F360" s="197">
        <v>0</v>
      </c>
      <c r="G360" s="197">
        <v>0</v>
      </c>
    </row>
    <row r="361" spans="1:7" ht="30" hidden="1" x14ac:dyDescent="0.25">
      <c r="A361" s="99" t="s">
        <v>442</v>
      </c>
      <c r="B361" s="99" t="s">
        <v>443</v>
      </c>
      <c r="C361" s="100">
        <v>22877.93</v>
      </c>
      <c r="D361" s="100">
        <v>31052</v>
      </c>
      <c r="E361" s="109">
        <v>0</v>
      </c>
      <c r="F361" s="109">
        <v>0</v>
      </c>
      <c r="G361" s="109">
        <v>0</v>
      </c>
    </row>
    <row r="362" spans="1:7" hidden="1" x14ac:dyDescent="0.25">
      <c r="A362" s="60" t="s">
        <v>444</v>
      </c>
      <c r="B362" s="60" t="s">
        <v>445</v>
      </c>
      <c r="C362" s="61">
        <f>C363+C366+C368+C370+C373</f>
        <v>2846.25</v>
      </c>
      <c r="D362" s="61">
        <f>D363+D366+D368+D370+D373</f>
        <v>11945</v>
      </c>
      <c r="E362" s="197">
        <v>0</v>
      </c>
      <c r="F362" s="197">
        <v>0</v>
      </c>
      <c r="G362" s="197">
        <v>0</v>
      </c>
    </row>
    <row r="363" spans="1:7" hidden="1" x14ac:dyDescent="0.25">
      <c r="A363" s="60" t="s">
        <v>446</v>
      </c>
      <c r="B363" s="60" t="s">
        <v>447</v>
      </c>
      <c r="C363" s="105">
        <f>C364+C365</f>
        <v>1337.56</v>
      </c>
      <c r="D363" s="105">
        <f>D364+D365</f>
        <v>2654</v>
      </c>
      <c r="E363" s="81">
        <v>0</v>
      </c>
      <c r="F363" s="81">
        <v>0</v>
      </c>
      <c r="G363" s="81">
        <v>0</v>
      </c>
    </row>
    <row r="364" spans="1:7" hidden="1" x14ac:dyDescent="0.25">
      <c r="A364" s="99" t="s">
        <v>448</v>
      </c>
      <c r="B364" s="99" t="s">
        <v>449</v>
      </c>
      <c r="C364" s="100">
        <v>807.33</v>
      </c>
      <c r="D364" s="100">
        <v>1327</v>
      </c>
      <c r="E364" s="109">
        <v>0</v>
      </c>
      <c r="F364" s="109">
        <v>0</v>
      </c>
      <c r="G364" s="109">
        <v>0</v>
      </c>
    </row>
    <row r="365" spans="1:7" hidden="1" x14ac:dyDescent="0.25">
      <c r="A365" s="99" t="s">
        <v>450</v>
      </c>
      <c r="B365" s="99" t="s">
        <v>451</v>
      </c>
      <c r="C365" s="100">
        <v>530.23</v>
      </c>
      <c r="D365" s="100">
        <v>1327</v>
      </c>
      <c r="E365" s="109">
        <v>0</v>
      </c>
      <c r="F365" s="109">
        <v>0</v>
      </c>
      <c r="G365" s="109">
        <v>0</v>
      </c>
    </row>
    <row r="366" spans="1:7" hidden="1" x14ac:dyDescent="0.25">
      <c r="A366" s="60" t="s">
        <v>452</v>
      </c>
      <c r="B366" s="60" t="s">
        <v>453</v>
      </c>
      <c r="C366" s="105">
        <f>C367</f>
        <v>0</v>
      </c>
      <c r="D366" s="105">
        <f>D367</f>
        <v>0</v>
      </c>
      <c r="E366" s="81">
        <f t="shared" ref="E366:G366" si="58">E367</f>
        <v>0</v>
      </c>
      <c r="F366" s="81">
        <f t="shared" si="58"/>
        <v>0</v>
      </c>
      <c r="G366" s="81">
        <f t="shared" si="58"/>
        <v>0</v>
      </c>
    </row>
    <row r="367" spans="1:7" hidden="1" x14ac:dyDescent="0.25">
      <c r="A367" s="99" t="s">
        <v>454</v>
      </c>
      <c r="B367" s="99" t="s">
        <v>455</v>
      </c>
      <c r="C367" s="100">
        <v>0</v>
      </c>
      <c r="D367" s="100">
        <v>0</v>
      </c>
      <c r="E367" s="109">
        <v>0</v>
      </c>
      <c r="F367" s="109">
        <v>0</v>
      </c>
      <c r="G367" s="109">
        <v>0</v>
      </c>
    </row>
    <row r="368" spans="1:7" hidden="1" x14ac:dyDescent="0.25">
      <c r="A368" s="60" t="s">
        <v>456</v>
      </c>
      <c r="B368" s="60" t="s">
        <v>457</v>
      </c>
      <c r="C368" s="105">
        <f>C369</f>
        <v>0</v>
      </c>
      <c r="D368" s="105">
        <f>D369</f>
        <v>0</v>
      </c>
      <c r="E368" s="81">
        <f t="shared" ref="E368:G368" si="59">E369</f>
        <v>0</v>
      </c>
      <c r="F368" s="81">
        <f t="shared" si="59"/>
        <v>0</v>
      </c>
      <c r="G368" s="81">
        <f t="shared" si="59"/>
        <v>0</v>
      </c>
    </row>
    <row r="369" spans="1:7" hidden="1" x14ac:dyDescent="0.25">
      <c r="A369" s="99" t="s">
        <v>458</v>
      </c>
      <c r="B369" s="99" t="s">
        <v>459</v>
      </c>
      <c r="C369" s="100">
        <v>0</v>
      </c>
      <c r="D369" s="100">
        <v>0</v>
      </c>
      <c r="E369" s="109">
        <v>0</v>
      </c>
      <c r="F369" s="109">
        <v>0</v>
      </c>
      <c r="G369" s="109">
        <v>0</v>
      </c>
    </row>
    <row r="370" spans="1:7" hidden="1" x14ac:dyDescent="0.25">
      <c r="A370" s="60" t="s">
        <v>460</v>
      </c>
      <c r="B370" s="60" t="s">
        <v>461</v>
      </c>
      <c r="C370" s="105">
        <f>C371+C372</f>
        <v>1508.69</v>
      </c>
      <c r="D370" s="105">
        <f>D371+D372</f>
        <v>3982</v>
      </c>
      <c r="E370" s="81">
        <v>0</v>
      </c>
      <c r="F370" s="81">
        <v>0</v>
      </c>
      <c r="G370" s="81">
        <v>0</v>
      </c>
    </row>
    <row r="371" spans="1:7" hidden="1" x14ac:dyDescent="0.25">
      <c r="A371" s="99" t="s">
        <v>462</v>
      </c>
      <c r="B371" s="99" t="s">
        <v>463</v>
      </c>
      <c r="C371" s="100">
        <v>0</v>
      </c>
      <c r="D371" s="100">
        <v>0</v>
      </c>
      <c r="E371" s="109">
        <v>0</v>
      </c>
      <c r="F371" s="109">
        <v>0</v>
      </c>
      <c r="G371" s="109">
        <v>0</v>
      </c>
    </row>
    <row r="372" spans="1:7" hidden="1" x14ac:dyDescent="0.25">
      <c r="A372" s="99" t="s">
        <v>464</v>
      </c>
      <c r="B372" s="99" t="s">
        <v>465</v>
      </c>
      <c r="C372" s="100">
        <v>1508.69</v>
      </c>
      <c r="D372" s="100">
        <v>3982</v>
      </c>
      <c r="E372" s="109">
        <v>0</v>
      </c>
      <c r="F372" s="109">
        <v>0</v>
      </c>
      <c r="G372" s="109">
        <v>0</v>
      </c>
    </row>
    <row r="373" spans="1:7" hidden="1" x14ac:dyDescent="0.25">
      <c r="A373" s="60" t="s">
        <v>466</v>
      </c>
      <c r="B373" s="60" t="s">
        <v>467</v>
      </c>
      <c r="C373" s="100">
        <f>C374+C375+C376</f>
        <v>0</v>
      </c>
      <c r="D373" s="100">
        <f>D374+D375+D376</f>
        <v>5309</v>
      </c>
      <c r="E373" s="109">
        <v>0</v>
      </c>
      <c r="F373" s="109">
        <v>0</v>
      </c>
      <c r="G373" s="109">
        <v>0</v>
      </c>
    </row>
    <row r="374" spans="1:7" hidden="1" x14ac:dyDescent="0.25">
      <c r="A374" s="99" t="s">
        <v>468</v>
      </c>
      <c r="B374" s="99" t="s">
        <v>469</v>
      </c>
      <c r="C374" s="100">
        <v>0</v>
      </c>
      <c r="D374" s="100">
        <v>1327</v>
      </c>
      <c r="E374" s="109">
        <v>0</v>
      </c>
      <c r="F374" s="109">
        <v>0</v>
      </c>
      <c r="G374" s="109">
        <v>0</v>
      </c>
    </row>
    <row r="375" spans="1:7" hidden="1" x14ac:dyDescent="0.25">
      <c r="A375" s="99" t="s">
        <v>470</v>
      </c>
      <c r="B375" s="99" t="s">
        <v>471</v>
      </c>
      <c r="C375" s="100">
        <v>0</v>
      </c>
      <c r="D375" s="100">
        <v>0</v>
      </c>
      <c r="E375" s="109">
        <v>0</v>
      </c>
      <c r="F375" s="109">
        <v>0</v>
      </c>
      <c r="G375" s="109">
        <v>0</v>
      </c>
    </row>
    <row r="376" spans="1:7" hidden="1" x14ac:dyDescent="0.25">
      <c r="A376" s="99" t="s">
        <v>472</v>
      </c>
      <c r="B376" s="99" t="s">
        <v>473</v>
      </c>
      <c r="C376" s="100">
        <v>0</v>
      </c>
      <c r="D376" s="100">
        <v>3982</v>
      </c>
      <c r="E376" s="109">
        <v>0</v>
      </c>
      <c r="F376" s="109">
        <v>0</v>
      </c>
      <c r="G376" s="109">
        <v>0</v>
      </c>
    </row>
    <row r="377" spans="1:7" ht="26.25" hidden="1" x14ac:dyDescent="0.25">
      <c r="A377" s="60" t="s">
        <v>480</v>
      </c>
      <c r="B377" s="60" t="s">
        <v>481</v>
      </c>
      <c r="C377" s="61">
        <f>C378</f>
        <v>1327.23</v>
      </c>
      <c r="D377" s="61">
        <f>D378</f>
        <v>1327</v>
      </c>
      <c r="E377" s="197">
        <v>0</v>
      </c>
      <c r="F377" s="197">
        <v>0</v>
      </c>
      <c r="G377" s="197">
        <v>0</v>
      </c>
    </row>
    <row r="378" spans="1:7" hidden="1" x14ac:dyDescent="0.25">
      <c r="A378" s="60" t="s">
        <v>482</v>
      </c>
      <c r="B378" s="60" t="s">
        <v>483</v>
      </c>
      <c r="C378" s="100">
        <f>C379</f>
        <v>1327.23</v>
      </c>
      <c r="D378" s="100">
        <f>D379</f>
        <v>1327</v>
      </c>
      <c r="E378" s="109">
        <v>0</v>
      </c>
      <c r="F378" s="109">
        <v>0</v>
      </c>
      <c r="G378" s="109">
        <v>0</v>
      </c>
    </row>
    <row r="379" spans="1:7" hidden="1" x14ac:dyDescent="0.25">
      <c r="A379" s="99" t="s">
        <v>484</v>
      </c>
      <c r="B379" s="99" t="s">
        <v>483</v>
      </c>
      <c r="C379" s="100">
        <v>1327.23</v>
      </c>
      <c r="D379" s="100">
        <v>1327</v>
      </c>
      <c r="E379" s="109">
        <v>0</v>
      </c>
      <c r="F379" s="109">
        <v>0</v>
      </c>
      <c r="G379" s="109">
        <v>0</v>
      </c>
    </row>
    <row r="380" spans="1:7" hidden="1" x14ac:dyDescent="0.25">
      <c r="A380" s="60" t="s">
        <v>485</v>
      </c>
      <c r="B380" s="60" t="s">
        <v>486</v>
      </c>
      <c r="C380" s="61">
        <f>C381</f>
        <v>0</v>
      </c>
      <c r="D380" s="61">
        <f>D381</f>
        <v>0</v>
      </c>
      <c r="E380" s="197">
        <f t="shared" ref="E380:G380" si="60">E381</f>
        <v>0</v>
      </c>
      <c r="F380" s="197">
        <f t="shared" si="60"/>
        <v>0</v>
      </c>
      <c r="G380" s="197">
        <f t="shared" si="60"/>
        <v>0</v>
      </c>
    </row>
    <row r="381" spans="1:7" hidden="1" x14ac:dyDescent="0.25">
      <c r="A381" s="60" t="s">
        <v>487</v>
      </c>
      <c r="B381" s="60" t="s">
        <v>488</v>
      </c>
      <c r="C381" s="105">
        <f>C382</f>
        <v>0</v>
      </c>
      <c r="D381" s="105">
        <f>D382</f>
        <v>0</v>
      </c>
      <c r="E381" s="81">
        <f t="shared" ref="E381:G381" si="61">E382</f>
        <v>0</v>
      </c>
      <c r="F381" s="81">
        <f t="shared" si="61"/>
        <v>0</v>
      </c>
      <c r="G381" s="81">
        <f t="shared" si="61"/>
        <v>0</v>
      </c>
    </row>
    <row r="382" spans="1:7" hidden="1" x14ac:dyDescent="0.25">
      <c r="A382" s="99" t="s">
        <v>489</v>
      </c>
      <c r="B382" s="99" t="s">
        <v>488</v>
      </c>
      <c r="C382" s="100">
        <v>0</v>
      </c>
      <c r="D382" s="100">
        <v>0</v>
      </c>
      <c r="E382" s="109">
        <v>0</v>
      </c>
      <c r="F382" s="109">
        <v>0</v>
      </c>
      <c r="G382" s="109">
        <v>0</v>
      </c>
    </row>
    <row r="383" spans="1:7" ht="16.5" customHeight="1" x14ac:dyDescent="0.25">
      <c r="A383" s="163">
        <v>45</v>
      </c>
      <c r="B383" s="162" t="s">
        <v>540</v>
      </c>
      <c r="C383" s="105">
        <v>5035</v>
      </c>
      <c r="D383" s="105">
        <v>0</v>
      </c>
      <c r="E383" s="81">
        <v>0</v>
      </c>
      <c r="F383" s="109">
        <v>0</v>
      </c>
      <c r="G383" s="109">
        <v>0</v>
      </c>
    </row>
    <row r="384" spans="1:7" x14ac:dyDescent="0.25">
      <c r="A384" s="101" t="s">
        <v>517</v>
      </c>
      <c r="B384" s="101"/>
      <c r="C384" s="102">
        <f t="shared" ref="C384:D386" si="62">C385</f>
        <v>25854.65</v>
      </c>
      <c r="D384" s="102">
        <f t="shared" si="62"/>
        <v>33181</v>
      </c>
      <c r="E384" s="202">
        <f t="shared" ref="E384:G384" si="63">E385</f>
        <v>33181</v>
      </c>
      <c r="F384" s="202">
        <f t="shared" si="63"/>
        <v>33181</v>
      </c>
      <c r="G384" s="202">
        <f t="shared" si="63"/>
        <v>33181</v>
      </c>
    </row>
    <row r="385" spans="1:7" x14ac:dyDescent="0.25">
      <c r="A385" s="103" t="s">
        <v>528</v>
      </c>
      <c r="B385" s="103"/>
      <c r="C385" s="104">
        <f t="shared" si="62"/>
        <v>25854.65</v>
      </c>
      <c r="D385" s="104">
        <f t="shared" si="62"/>
        <v>33181</v>
      </c>
      <c r="E385" s="203">
        <f t="shared" ref="E385:G386" si="64">E386</f>
        <v>33181</v>
      </c>
      <c r="F385" s="203">
        <f t="shared" si="64"/>
        <v>33181</v>
      </c>
      <c r="G385" s="203">
        <f t="shared" si="64"/>
        <v>33181</v>
      </c>
    </row>
    <row r="386" spans="1:7" x14ac:dyDescent="0.25">
      <c r="A386" s="95" t="s">
        <v>506</v>
      </c>
      <c r="B386" s="95"/>
      <c r="C386" s="96">
        <f t="shared" si="62"/>
        <v>25854.65</v>
      </c>
      <c r="D386" s="96">
        <f t="shared" si="62"/>
        <v>33181</v>
      </c>
      <c r="E386" s="204">
        <f t="shared" si="64"/>
        <v>33181</v>
      </c>
      <c r="F386" s="204">
        <f t="shared" si="64"/>
        <v>33181</v>
      </c>
      <c r="G386" s="204">
        <f t="shared" si="64"/>
        <v>33181</v>
      </c>
    </row>
    <row r="387" spans="1:7" x14ac:dyDescent="0.25">
      <c r="A387" s="97" t="s">
        <v>507</v>
      </c>
      <c r="B387" s="97"/>
      <c r="C387" s="98">
        <f>C388+C393</f>
        <v>25854.65</v>
      </c>
      <c r="D387" s="98">
        <f>D388+D393</f>
        <v>33181</v>
      </c>
      <c r="E387" s="205">
        <f t="shared" ref="E387:G387" si="65">E388+E393</f>
        <v>33181</v>
      </c>
      <c r="F387" s="205">
        <f t="shared" si="65"/>
        <v>33181</v>
      </c>
      <c r="G387" s="205">
        <f t="shared" si="65"/>
        <v>33181</v>
      </c>
    </row>
    <row r="388" spans="1:7" x14ac:dyDescent="0.25">
      <c r="A388" s="60" t="s">
        <v>179</v>
      </c>
      <c r="B388" s="60" t="s">
        <v>180</v>
      </c>
      <c r="C388" s="61">
        <f t="shared" ref="C388:D391" si="66">C389</f>
        <v>25854.65</v>
      </c>
      <c r="D388" s="61">
        <f t="shared" si="66"/>
        <v>22563</v>
      </c>
      <c r="E388" s="197">
        <f t="shared" ref="E388:G388" si="67">E389</f>
        <v>22563</v>
      </c>
      <c r="F388" s="197">
        <f t="shared" si="67"/>
        <v>22563</v>
      </c>
      <c r="G388" s="197">
        <f t="shared" si="67"/>
        <v>22563</v>
      </c>
    </row>
    <row r="389" spans="1:7" x14ac:dyDescent="0.25">
      <c r="A389" s="60" t="s">
        <v>221</v>
      </c>
      <c r="B389" s="60" t="s">
        <v>222</v>
      </c>
      <c r="C389" s="61">
        <v>25854.65</v>
      </c>
      <c r="D389" s="61">
        <f t="shared" si="66"/>
        <v>22563</v>
      </c>
      <c r="E389" s="197">
        <v>22563</v>
      </c>
      <c r="F389" s="197">
        <v>22563</v>
      </c>
      <c r="G389" s="197">
        <v>22563</v>
      </c>
    </row>
    <row r="390" spans="1:7" hidden="1" x14ac:dyDescent="0.25">
      <c r="A390" s="60" t="s">
        <v>254</v>
      </c>
      <c r="B390" s="60" t="s">
        <v>255</v>
      </c>
      <c r="C390" s="61">
        <f t="shared" si="66"/>
        <v>0</v>
      </c>
      <c r="D390" s="61">
        <f t="shared" si="66"/>
        <v>22563</v>
      </c>
      <c r="E390" s="197">
        <f t="shared" ref="E390:G390" si="68">E391</f>
        <v>0</v>
      </c>
      <c r="F390" s="197">
        <f t="shared" si="68"/>
        <v>0</v>
      </c>
      <c r="G390" s="197">
        <f t="shared" si="68"/>
        <v>0</v>
      </c>
    </row>
    <row r="391" spans="1:7" hidden="1" x14ac:dyDescent="0.25">
      <c r="A391" s="60" t="s">
        <v>256</v>
      </c>
      <c r="B391" s="60" t="s">
        <v>257</v>
      </c>
      <c r="C391" s="61">
        <f t="shared" si="66"/>
        <v>0</v>
      </c>
      <c r="D391" s="61">
        <f t="shared" si="66"/>
        <v>22563</v>
      </c>
      <c r="E391" s="197">
        <f t="shared" ref="E391:G391" si="69">E392</f>
        <v>0</v>
      </c>
      <c r="F391" s="197">
        <f t="shared" si="69"/>
        <v>0</v>
      </c>
      <c r="G391" s="197">
        <f t="shared" si="69"/>
        <v>0</v>
      </c>
    </row>
    <row r="392" spans="1:7" ht="18" hidden="1" customHeight="1" x14ac:dyDescent="0.25">
      <c r="A392" s="99" t="s">
        <v>260</v>
      </c>
      <c r="B392" s="99" t="s">
        <v>261</v>
      </c>
      <c r="C392" s="100">
        <v>0</v>
      </c>
      <c r="D392" s="100">
        <v>22563</v>
      </c>
      <c r="E392" s="109">
        <v>0</v>
      </c>
      <c r="F392" s="109">
        <v>0</v>
      </c>
      <c r="G392" s="109">
        <v>0</v>
      </c>
    </row>
    <row r="393" spans="1:7" x14ac:dyDescent="0.25">
      <c r="A393" s="60" t="s">
        <v>432</v>
      </c>
      <c r="B393" s="60" t="s">
        <v>433</v>
      </c>
      <c r="C393" s="61">
        <f t="shared" ref="C393:D396" si="70">C394</f>
        <v>0</v>
      </c>
      <c r="D393" s="61">
        <f t="shared" si="70"/>
        <v>10618</v>
      </c>
      <c r="E393" s="197">
        <f t="shared" ref="E393:G393" si="71">E394</f>
        <v>10618</v>
      </c>
      <c r="F393" s="197">
        <f t="shared" si="71"/>
        <v>10618</v>
      </c>
      <c r="G393" s="197">
        <f t="shared" si="71"/>
        <v>10618</v>
      </c>
    </row>
    <row r="394" spans="1:7" ht="15.75" customHeight="1" x14ac:dyDescent="0.25">
      <c r="A394" s="60" t="s">
        <v>436</v>
      </c>
      <c r="B394" s="60" t="s">
        <v>437</v>
      </c>
      <c r="C394" s="61">
        <v>0</v>
      </c>
      <c r="D394" s="61">
        <f t="shared" si="70"/>
        <v>10618</v>
      </c>
      <c r="E394" s="197">
        <v>10618</v>
      </c>
      <c r="F394" s="197">
        <v>10618</v>
      </c>
      <c r="G394" s="197">
        <v>10618</v>
      </c>
    </row>
    <row r="395" spans="1:7" ht="26.25" hidden="1" x14ac:dyDescent="0.25">
      <c r="A395" s="60" t="s">
        <v>480</v>
      </c>
      <c r="B395" s="60" t="s">
        <v>481</v>
      </c>
      <c r="C395" s="61">
        <f t="shared" si="70"/>
        <v>0</v>
      </c>
      <c r="D395" s="61">
        <f t="shared" si="70"/>
        <v>10618</v>
      </c>
      <c r="E395" s="197">
        <f t="shared" ref="E395:G395" si="72">E396</f>
        <v>0</v>
      </c>
      <c r="F395" s="197">
        <f t="shared" si="72"/>
        <v>0</v>
      </c>
      <c r="G395" s="197">
        <f t="shared" si="72"/>
        <v>0</v>
      </c>
    </row>
    <row r="396" spans="1:7" hidden="1" x14ac:dyDescent="0.25">
      <c r="A396" s="60" t="s">
        <v>482</v>
      </c>
      <c r="B396" s="60" t="s">
        <v>483</v>
      </c>
      <c r="C396" s="61">
        <f t="shared" si="70"/>
        <v>0</v>
      </c>
      <c r="D396" s="61">
        <f t="shared" si="70"/>
        <v>10618</v>
      </c>
      <c r="E396" s="197">
        <f t="shared" ref="E396:G396" si="73">E397</f>
        <v>0</v>
      </c>
      <c r="F396" s="197">
        <f t="shared" si="73"/>
        <v>0</v>
      </c>
      <c r="G396" s="197">
        <f t="shared" si="73"/>
        <v>0</v>
      </c>
    </row>
    <row r="397" spans="1:7" hidden="1" x14ac:dyDescent="0.25">
      <c r="A397" s="99" t="s">
        <v>484</v>
      </c>
      <c r="B397" s="99" t="s">
        <v>483</v>
      </c>
      <c r="C397" s="100">
        <v>0</v>
      </c>
      <c r="D397" s="100">
        <v>10618</v>
      </c>
      <c r="E397" s="109">
        <v>0</v>
      </c>
      <c r="F397" s="109">
        <v>0</v>
      </c>
      <c r="G397" s="109">
        <v>0</v>
      </c>
    </row>
    <row r="398" spans="1:7" x14ac:dyDescent="0.25">
      <c r="A398" s="101" t="s">
        <v>518</v>
      </c>
      <c r="B398" s="101"/>
      <c r="C398" s="102">
        <f>C399+C412+C437</f>
        <v>5953.74</v>
      </c>
      <c r="D398" s="102">
        <f>D399+D412+D437</f>
        <v>5482.46</v>
      </c>
      <c r="E398" s="202">
        <f t="shared" ref="E398:G398" si="74">E399+E412+E437</f>
        <v>4944.67</v>
      </c>
      <c r="F398" s="202">
        <f t="shared" si="74"/>
        <v>0</v>
      </c>
      <c r="G398" s="202">
        <f t="shared" si="74"/>
        <v>0</v>
      </c>
    </row>
    <row r="399" spans="1:7" x14ac:dyDescent="0.25">
      <c r="A399" s="103" t="s">
        <v>509</v>
      </c>
      <c r="B399" s="103"/>
      <c r="C399" s="104">
        <f>C400+C406</f>
        <v>4818.4799999999996</v>
      </c>
      <c r="D399" s="104">
        <f>D400+D406</f>
        <v>4818.46</v>
      </c>
      <c r="E399" s="203">
        <f t="shared" ref="E399:G399" si="75">E400+E406</f>
        <v>4280.67</v>
      </c>
      <c r="F399" s="203">
        <f t="shared" si="75"/>
        <v>0</v>
      </c>
      <c r="G399" s="203">
        <f t="shared" si="75"/>
        <v>0</v>
      </c>
    </row>
    <row r="400" spans="1:7" x14ac:dyDescent="0.25">
      <c r="A400" s="95" t="s">
        <v>506</v>
      </c>
      <c r="B400" s="95"/>
      <c r="C400" s="96">
        <f t="shared" ref="C400:C404" si="76">C401</f>
        <v>4217.3999999999996</v>
      </c>
      <c r="D400" s="96">
        <f>D401</f>
        <v>3940.92</v>
      </c>
      <c r="E400" s="204">
        <f t="shared" ref="E400:G400" si="77">E401</f>
        <v>3600</v>
      </c>
      <c r="F400" s="204">
        <f t="shared" si="77"/>
        <v>0</v>
      </c>
      <c r="G400" s="204">
        <f t="shared" si="77"/>
        <v>0</v>
      </c>
    </row>
    <row r="401" spans="1:7" x14ac:dyDescent="0.25">
      <c r="A401" s="60" t="s">
        <v>490</v>
      </c>
      <c r="B401" s="60" t="s">
        <v>491</v>
      </c>
      <c r="C401" s="61">
        <f t="shared" si="76"/>
        <v>4217.3999999999996</v>
      </c>
      <c r="D401" s="61">
        <f>D402</f>
        <v>3940.92</v>
      </c>
      <c r="E401" s="197">
        <f t="shared" ref="E401:G402" si="78">E402</f>
        <v>3600</v>
      </c>
      <c r="F401" s="197">
        <f t="shared" si="78"/>
        <v>0</v>
      </c>
      <c r="G401" s="197">
        <f t="shared" si="78"/>
        <v>0</v>
      </c>
    </row>
    <row r="402" spans="1:7" ht="26.25" x14ac:dyDescent="0.25">
      <c r="A402" s="60" t="s">
        <v>492</v>
      </c>
      <c r="B402" s="60" t="s">
        <v>493</v>
      </c>
      <c r="C402" s="61">
        <v>4217.3999999999996</v>
      </c>
      <c r="D402" s="61">
        <v>3940.92</v>
      </c>
      <c r="E402" s="197">
        <v>3600</v>
      </c>
      <c r="F402" s="197">
        <v>0</v>
      </c>
      <c r="G402" s="197">
        <v>0</v>
      </c>
    </row>
    <row r="403" spans="1:7" ht="26.25" hidden="1" x14ac:dyDescent="0.25">
      <c r="A403" s="60" t="s">
        <v>494</v>
      </c>
      <c r="B403" s="60" t="s">
        <v>495</v>
      </c>
      <c r="C403" s="61">
        <f t="shared" si="76"/>
        <v>3779.04</v>
      </c>
      <c r="D403" s="61">
        <f>D404</f>
        <v>3730</v>
      </c>
      <c r="E403" s="197">
        <f t="shared" ref="E403:G403" si="79">E404</f>
        <v>3940.92</v>
      </c>
      <c r="F403" s="197">
        <f t="shared" si="79"/>
        <v>4163.21</v>
      </c>
      <c r="G403" s="197">
        <f t="shared" si="79"/>
        <v>2536.16</v>
      </c>
    </row>
    <row r="404" spans="1:7" ht="26.25" hidden="1" x14ac:dyDescent="0.25">
      <c r="A404" s="60" t="s">
        <v>496</v>
      </c>
      <c r="B404" s="60" t="s">
        <v>497</v>
      </c>
      <c r="C404" s="61">
        <f t="shared" si="76"/>
        <v>3779.04</v>
      </c>
      <c r="D404" s="61">
        <f>D405</f>
        <v>3730</v>
      </c>
      <c r="E404" s="197">
        <f t="shared" ref="E404:G404" si="80">E405</f>
        <v>3940.92</v>
      </c>
      <c r="F404" s="197">
        <f t="shared" si="80"/>
        <v>4163.21</v>
      </c>
      <c r="G404" s="197">
        <f t="shared" si="80"/>
        <v>2536.16</v>
      </c>
    </row>
    <row r="405" spans="1:7" ht="30" hidden="1" x14ac:dyDescent="0.25">
      <c r="A405" s="99" t="s">
        <v>498</v>
      </c>
      <c r="B405" s="99" t="s">
        <v>499</v>
      </c>
      <c r="C405" s="100">
        <v>3779.04</v>
      </c>
      <c r="D405" s="100">
        <v>3730</v>
      </c>
      <c r="E405" s="109">
        <v>3940.92</v>
      </c>
      <c r="F405" s="109">
        <v>4163.21</v>
      </c>
      <c r="G405" s="109">
        <v>2536.16</v>
      </c>
    </row>
    <row r="406" spans="1:7" x14ac:dyDescent="0.25">
      <c r="A406" s="97" t="s">
        <v>507</v>
      </c>
      <c r="B406" s="97"/>
      <c r="C406" s="98">
        <f t="shared" ref="C406:D410" si="81">C407</f>
        <v>601.08000000000004</v>
      </c>
      <c r="D406" s="98">
        <f t="shared" si="81"/>
        <v>877.54</v>
      </c>
      <c r="E406" s="205">
        <f t="shared" ref="E406:G406" si="82">E407</f>
        <v>680.67</v>
      </c>
      <c r="F406" s="205">
        <f t="shared" si="82"/>
        <v>0</v>
      </c>
      <c r="G406" s="205">
        <f t="shared" si="82"/>
        <v>0</v>
      </c>
    </row>
    <row r="407" spans="1:7" x14ac:dyDescent="0.25">
      <c r="A407" s="60" t="s">
        <v>179</v>
      </c>
      <c r="B407" s="60" t="s">
        <v>180</v>
      </c>
      <c r="C407" s="61">
        <f t="shared" si="81"/>
        <v>601.08000000000004</v>
      </c>
      <c r="D407" s="61">
        <f t="shared" si="81"/>
        <v>877.54</v>
      </c>
      <c r="E407" s="197">
        <f t="shared" ref="E407:G408" si="83">E408</f>
        <v>680.67</v>
      </c>
      <c r="F407" s="197">
        <f t="shared" si="83"/>
        <v>0</v>
      </c>
      <c r="G407" s="197">
        <f t="shared" si="83"/>
        <v>0</v>
      </c>
    </row>
    <row r="408" spans="1:7" x14ac:dyDescent="0.25">
      <c r="A408" s="60" t="s">
        <v>401</v>
      </c>
      <c r="B408" s="60" t="s">
        <v>402</v>
      </c>
      <c r="C408" s="61">
        <v>601.08000000000004</v>
      </c>
      <c r="D408" s="61">
        <v>877.54</v>
      </c>
      <c r="E408" s="197">
        <v>680.67</v>
      </c>
      <c r="F408" s="197">
        <v>0</v>
      </c>
      <c r="G408" s="197">
        <v>0</v>
      </c>
    </row>
    <row r="409" spans="1:7" hidden="1" x14ac:dyDescent="0.25">
      <c r="A409" s="60" t="s">
        <v>403</v>
      </c>
      <c r="B409" s="60" t="s">
        <v>404</v>
      </c>
      <c r="C409" s="61">
        <f t="shared" si="81"/>
        <v>1039.42</v>
      </c>
      <c r="D409" s="61">
        <f t="shared" si="81"/>
        <v>1088</v>
      </c>
      <c r="E409" s="197">
        <f t="shared" ref="E409:G409" si="84">E410</f>
        <v>877.54</v>
      </c>
      <c r="F409" s="197">
        <f t="shared" si="84"/>
        <v>655.25</v>
      </c>
      <c r="G409" s="197">
        <f t="shared" si="84"/>
        <v>274.61</v>
      </c>
    </row>
    <row r="410" spans="1:7" ht="26.25" hidden="1" x14ac:dyDescent="0.25">
      <c r="A410" s="60" t="s">
        <v>405</v>
      </c>
      <c r="B410" s="60" t="s">
        <v>406</v>
      </c>
      <c r="C410" s="61">
        <f t="shared" si="81"/>
        <v>1039.42</v>
      </c>
      <c r="D410" s="61">
        <f t="shared" si="81"/>
        <v>1088</v>
      </c>
      <c r="E410" s="197">
        <f t="shared" ref="E410:G410" si="85">E411</f>
        <v>877.54</v>
      </c>
      <c r="F410" s="197">
        <f t="shared" si="85"/>
        <v>655.25</v>
      </c>
      <c r="G410" s="197">
        <f t="shared" si="85"/>
        <v>274.61</v>
      </c>
    </row>
    <row r="411" spans="1:7" ht="30" hidden="1" x14ac:dyDescent="0.25">
      <c r="A411" s="99" t="s">
        <v>407</v>
      </c>
      <c r="B411" s="99" t="s">
        <v>408</v>
      </c>
      <c r="C411" s="100">
        <v>1039.42</v>
      </c>
      <c r="D411" s="100">
        <v>1088</v>
      </c>
      <c r="E411" s="109">
        <v>877.54</v>
      </c>
      <c r="F411" s="109">
        <v>655.25</v>
      </c>
      <c r="G411" s="109">
        <v>274.61</v>
      </c>
    </row>
    <row r="412" spans="1:7" x14ac:dyDescent="0.25">
      <c r="A412" s="103" t="s">
        <v>529</v>
      </c>
      <c r="B412" s="103"/>
      <c r="C412" s="104">
        <f t="shared" ref="C412:D414" si="86">C413</f>
        <v>1135.26</v>
      </c>
      <c r="D412" s="104">
        <f t="shared" si="86"/>
        <v>664</v>
      </c>
      <c r="E412" s="203">
        <f t="shared" ref="E412:G412" si="87">E413</f>
        <v>664</v>
      </c>
      <c r="F412" s="203">
        <f t="shared" si="87"/>
        <v>0</v>
      </c>
      <c r="G412" s="203">
        <f t="shared" si="87"/>
        <v>0</v>
      </c>
    </row>
    <row r="413" spans="1:7" x14ac:dyDescent="0.25">
      <c r="A413" s="95" t="s">
        <v>506</v>
      </c>
      <c r="B413" s="95"/>
      <c r="C413" s="96">
        <f t="shared" si="86"/>
        <v>1135.26</v>
      </c>
      <c r="D413" s="96">
        <f t="shared" si="86"/>
        <v>664</v>
      </c>
      <c r="E413" s="204">
        <f t="shared" ref="E413:G413" si="88">E414</f>
        <v>664</v>
      </c>
      <c r="F413" s="204">
        <f t="shared" si="88"/>
        <v>0</v>
      </c>
      <c r="G413" s="204">
        <f t="shared" si="88"/>
        <v>0</v>
      </c>
    </row>
    <row r="414" spans="1:7" x14ac:dyDescent="0.25">
      <c r="A414" s="97" t="s">
        <v>507</v>
      </c>
      <c r="B414" s="97"/>
      <c r="C414" s="98">
        <f t="shared" si="86"/>
        <v>1135.26</v>
      </c>
      <c r="D414" s="98">
        <f t="shared" si="86"/>
        <v>664</v>
      </c>
      <c r="E414" s="205">
        <f t="shared" ref="E414:G414" si="89">E415</f>
        <v>664</v>
      </c>
      <c r="F414" s="205">
        <f t="shared" si="89"/>
        <v>0</v>
      </c>
      <c r="G414" s="205">
        <f t="shared" si="89"/>
        <v>0</v>
      </c>
    </row>
    <row r="415" spans="1:7" x14ac:dyDescent="0.25">
      <c r="A415" s="60" t="s">
        <v>432</v>
      </c>
      <c r="B415" s="60" t="s">
        <v>433</v>
      </c>
      <c r="C415" s="61">
        <f>C419+C416</f>
        <v>1135.26</v>
      </c>
      <c r="D415" s="61">
        <f t="shared" ref="D415:G415" si="90">D419+D416</f>
        <v>664</v>
      </c>
      <c r="E415" s="197">
        <f t="shared" si="90"/>
        <v>664</v>
      </c>
      <c r="F415" s="197">
        <f t="shared" si="90"/>
        <v>0</v>
      </c>
      <c r="G415" s="197">
        <f t="shared" si="90"/>
        <v>0</v>
      </c>
    </row>
    <row r="416" spans="1:7" x14ac:dyDescent="0.25">
      <c r="A416" s="88">
        <v>41</v>
      </c>
      <c r="B416" s="60" t="s">
        <v>435</v>
      </c>
      <c r="C416" s="61">
        <v>0</v>
      </c>
      <c r="D416" s="61">
        <v>0</v>
      </c>
      <c r="E416" s="197">
        <f t="shared" ref="D416:G417" si="91">E417</f>
        <v>0</v>
      </c>
      <c r="F416" s="197">
        <f t="shared" si="91"/>
        <v>0</v>
      </c>
      <c r="G416" s="197">
        <f t="shared" si="91"/>
        <v>0</v>
      </c>
    </row>
    <row r="417" spans="1:7" hidden="1" x14ac:dyDescent="0.25">
      <c r="A417" s="88">
        <v>412</v>
      </c>
      <c r="B417" s="60" t="s">
        <v>435</v>
      </c>
      <c r="C417" s="61">
        <f>C418</f>
        <v>137.86000000000001</v>
      </c>
      <c r="D417" s="61">
        <f t="shared" si="91"/>
        <v>0</v>
      </c>
      <c r="E417" s="197">
        <f t="shared" si="91"/>
        <v>0</v>
      </c>
      <c r="F417" s="197">
        <f t="shared" si="91"/>
        <v>0</v>
      </c>
      <c r="G417" s="197">
        <f t="shared" si="91"/>
        <v>0</v>
      </c>
    </row>
    <row r="418" spans="1:7" hidden="1" x14ac:dyDescent="0.25">
      <c r="A418" s="89">
        <v>41231</v>
      </c>
      <c r="B418" s="84" t="s">
        <v>435</v>
      </c>
      <c r="C418" s="55">
        <v>137.86000000000001</v>
      </c>
      <c r="D418" s="55">
        <v>0</v>
      </c>
      <c r="E418" s="206">
        <v>0</v>
      </c>
      <c r="F418" s="206">
        <v>0</v>
      </c>
      <c r="G418" s="206">
        <v>0</v>
      </c>
    </row>
    <row r="419" spans="1:7" ht="15" customHeight="1" x14ac:dyDescent="0.25">
      <c r="A419" s="60" t="s">
        <v>436</v>
      </c>
      <c r="B419" s="60" t="s">
        <v>437</v>
      </c>
      <c r="C419" s="61">
        <v>1135.26</v>
      </c>
      <c r="D419" s="61">
        <f>D420+D423+D434</f>
        <v>664</v>
      </c>
      <c r="E419" s="197">
        <v>664</v>
      </c>
      <c r="F419" s="197">
        <v>0</v>
      </c>
      <c r="G419" s="197">
        <v>0</v>
      </c>
    </row>
    <row r="420" spans="1:7" hidden="1" x14ac:dyDescent="0.25">
      <c r="A420" s="60" t="s">
        <v>438</v>
      </c>
      <c r="B420" s="60" t="s">
        <v>439</v>
      </c>
      <c r="C420" s="61">
        <f>C421</f>
        <v>0</v>
      </c>
      <c r="D420" s="61">
        <f>D421</f>
        <v>0</v>
      </c>
      <c r="E420" s="197">
        <f t="shared" ref="E420:G420" si="92">E421</f>
        <v>0</v>
      </c>
      <c r="F420" s="197">
        <f t="shared" si="92"/>
        <v>0</v>
      </c>
      <c r="G420" s="197">
        <f t="shared" si="92"/>
        <v>0</v>
      </c>
    </row>
    <row r="421" spans="1:7" hidden="1" x14ac:dyDescent="0.25">
      <c r="A421" s="60" t="s">
        <v>440</v>
      </c>
      <c r="B421" s="60" t="s">
        <v>441</v>
      </c>
      <c r="C421" s="61">
        <f>C422</f>
        <v>0</v>
      </c>
      <c r="D421" s="61">
        <f>D422</f>
        <v>0</v>
      </c>
      <c r="E421" s="197">
        <f t="shared" ref="E421:G421" si="93">E422</f>
        <v>0</v>
      </c>
      <c r="F421" s="197">
        <f t="shared" si="93"/>
        <v>0</v>
      </c>
      <c r="G421" s="197">
        <f t="shared" si="93"/>
        <v>0</v>
      </c>
    </row>
    <row r="422" spans="1:7" ht="30" hidden="1" x14ac:dyDescent="0.25">
      <c r="A422" s="99" t="s">
        <v>442</v>
      </c>
      <c r="B422" s="99" t="s">
        <v>443</v>
      </c>
      <c r="C422" s="100">
        <v>0</v>
      </c>
      <c r="D422" s="100">
        <v>0</v>
      </c>
      <c r="E422" s="109">
        <v>0</v>
      </c>
      <c r="F422" s="109">
        <v>0</v>
      </c>
      <c r="G422" s="109">
        <v>0</v>
      </c>
    </row>
    <row r="423" spans="1:7" hidden="1" x14ac:dyDescent="0.25">
      <c r="A423" s="60" t="s">
        <v>444</v>
      </c>
      <c r="B423" s="60" t="s">
        <v>445</v>
      </c>
      <c r="C423" s="61">
        <f>C424+C427+C429+C431</f>
        <v>7462.17</v>
      </c>
      <c r="D423" s="61">
        <f>D424+D427+D429+D431</f>
        <v>0</v>
      </c>
      <c r="E423" s="197">
        <f t="shared" ref="E423:G423" si="94">E424+E427+E429+E431</f>
        <v>0</v>
      </c>
      <c r="F423" s="197">
        <f t="shared" si="94"/>
        <v>0</v>
      </c>
      <c r="G423" s="197">
        <f t="shared" si="94"/>
        <v>0</v>
      </c>
    </row>
    <row r="424" spans="1:7" hidden="1" x14ac:dyDescent="0.25">
      <c r="A424" s="60" t="s">
        <v>446</v>
      </c>
      <c r="B424" s="60" t="s">
        <v>447</v>
      </c>
      <c r="C424" s="105">
        <f>C425+C426</f>
        <v>7462.17</v>
      </c>
      <c r="D424" s="105">
        <f>D425+D426</f>
        <v>0</v>
      </c>
      <c r="E424" s="81">
        <f t="shared" ref="E424:G424" si="95">E425+E426</f>
        <v>0</v>
      </c>
      <c r="F424" s="81">
        <f t="shared" si="95"/>
        <v>0</v>
      </c>
      <c r="G424" s="81">
        <f t="shared" si="95"/>
        <v>0</v>
      </c>
    </row>
    <row r="425" spans="1:7" hidden="1" x14ac:dyDescent="0.25">
      <c r="A425" s="99" t="s">
        <v>448</v>
      </c>
      <c r="B425" s="99" t="s">
        <v>449</v>
      </c>
      <c r="C425" s="100">
        <v>7462.17</v>
      </c>
      <c r="D425" s="100">
        <v>0</v>
      </c>
      <c r="E425" s="109">
        <v>0</v>
      </c>
      <c r="F425" s="109">
        <v>0</v>
      </c>
      <c r="G425" s="109">
        <v>0</v>
      </c>
    </row>
    <row r="426" spans="1:7" hidden="1" x14ac:dyDescent="0.25">
      <c r="A426" s="99" t="s">
        <v>450</v>
      </c>
      <c r="B426" s="99" t="s">
        <v>451</v>
      </c>
      <c r="C426" s="100">
        <v>0</v>
      </c>
      <c r="D426" s="100">
        <v>0</v>
      </c>
      <c r="E426" s="109">
        <v>0</v>
      </c>
      <c r="F426" s="109">
        <v>0</v>
      </c>
      <c r="G426" s="109">
        <v>0</v>
      </c>
    </row>
    <row r="427" spans="1:7" hidden="1" x14ac:dyDescent="0.25">
      <c r="A427" s="60" t="s">
        <v>452</v>
      </c>
      <c r="B427" s="60" t="s">
        <v>453</v>
      </c>
      <c r="C427" s="105">
        <f>C428</f>
        <v>0</v>
      </c>
      <c r="D427" s="105">
        <f>D428</f>
        <v>0</v>
      </c>
      <c r="E427" s="81">
        <f t="shared" ref="E427:G427" si="96">E428</f>
        <v>0</v>
      </c>
      <c r="F427" s="81">
        <f t="shared" si="96"/>
        <v>0</v>
      </c>
      <c r="G427" s="81">
        <f t="shared" si="96"/>
        <v>0</v>
      </c>
    </row>
    <row r="428" spans="1:7" hidden="1" x14ac:dyDescent="0.25">
      <c r="A428" s="99" t="s">
        <v>454</v>
      </c>
      <c r="B428" s="99" t="s">
        <v>455</v>
      </c>
      <c r="C428" s="100">
        <v>0</v>
      </c>
      <c r="D428" s="100">
        <v>0</v>
      </c>
      <c r="E428" s="109">
        <v>0</v>
      </c>
      <c r="F428" s="109">
        <v>0</v>
      </c>
      <c r="G428" s="109">
        <v>0</v>
      </c>
    </row>
    <row r="429" spans="1:7" hidden="1" x14ac:dyDescent="0.25">
      <c r="A429" s="60" t="s">
        <v>460</v>
      </c>
      <c r="B429" s="60" t="s">
        <v>461</v>
      </c>
      <c r="C429" s="105">
        <f>C430</f>
        <v>0</v>
      </c>
      <c r="D429" s="105">
        <f>D430</f>
        <v>0</v>
      </c>
      <c r="E429" s="81">
        <f t="shared" ref="E429:G429" si="97">E430</f>
        <v>0</v>
      </c>
      <c r="F429" s="81">
        <f t="shared" si="97"/>
        <v>0</v>
      </c>
      <c r="G429" s="81">
        <f t="shared" si="97"/>
        <v>0</v>
      </c>
    </row>
    <row r="430" spans="1:7" hidden="1" x14ac:dyDescent="0.25">
      <c r="A430" s="99" t="s">
        <v>464</v>
      </c>
      <c r="B430" s="99" t="s">
        <v>465</v>
      </c>
      <c r="C430" s="100">
        <v>0</v>
      </c>
      <c r="D430" s="100">
        <v>0</v>
      </c>
      <c r="E430" s="109">
        <v>0</v>
      </c>
      <c r="F430" s="109">
        <v>0</v>
      </c>
      <c r="G430" s="109">
        <v>0</v>
      </c>
    </row>
    <row r="431" spans="1:7" hidden="1" x14ac:dyDescent="0.25">
      <c r="A431" s="60" t="s">
        <v>466</v>
      </c>
      <c r="B431" s="60" t="s">
        <v>467</v>
      </c>
      <c r="C431" s="105">
        <f>C432+C433</f>
        <v>0</v>
      </c>
      <c r="D431" s="105">
        <f>D432+D433</f>
        <v>0</v>
      </c>
      <c r="E431" s="81">
        <f t="shared" ref="E431:G431" si="98">E432+E433</f>
        <v>0</v>
      </c>
      <c r="F431" s="81">
        <f t="shared" si="98"/>
        <v>0</v>
      </c>
      <c r="G431" s="81">
        <f t="shared" si="98"/>
        <v>0</v>
      </c>
    </row>
    <row r="432" spans="1:7" hidden="1" x14ac:dyDescent="0.25">
      <c r="A432" s="99" t="s">
        <v>468</v>
      </c>
      <c r="B432" s="99" t="s">
        <v>469</v>
      </c>
      <c r="C432" s="100">
        <v>0</v>
      </c>
      <c r="D432" s="100">
        <v>0</v>
      </c>
      <c r="E432" s="109">
        <v>0</v>
      </c>
      <c r="F432" s="109">
        <v>0</v>
      </c>
      <c r="G432" s="109">
        <v>0</v>
      </c>
    </row>
    <row r="433" spans="1:7" hidden="1" x14ac:dyDescent="0.25">
      <c r="A433" s="99" t="s">
        <v>472</v>
      </c>
      <c r="B433" s="99" t="s">
        <v>473</v>
      </c>
      <c r="C433" s="100">
        <v>0</v>
      </c>
      <c r="D433" s="100">
        <v>0</v>
      </c>
      <c r="E433" s="109">
        <v>0</v>
      </c>
      <c r="F433" s="109">
        <v>0</v>
      </c>
      <c r="G433" s="109">
        <v>0</v>
      </c>
    </row>
    <row r="434" spans="1:7" ht="26.25" hidden="1" x14ac:dyDescent="0.25">
      <c r="A434" s="60" t="s">
        <v>480</v>
      </c>
      <c r="B434" s="60" t="s">
        <v>481</v>
      </c>
      <c r="C434" s="61">
        <f>C435</f>
        <v>4616</v>
      </c>
      <c r="D434" s="61">
        <f>D435</f>
        <v>664</v>
      </c>
      <c r="E434" s="197">
        <f t="shared" ref="E434:G434" si="99">E435</f>
        <v>0</v>
      </c>
      <c r="F434" s="197">
        <f t="shared" si="99"/>
        <v>0</v>
      </c>
      <c r="G434" s="197">
        <f t="shared" si="99"/>
        <v>0</v>
      </c>
    </row>
    <row r="435" spans="1:7" hidden="1" x14ac:dyDescent="0.25">
      <c r="A435" s="60" t="s">
        <v>482</v>
      </c>
      <c r="B435" s="60" t="s">
        <v>483</v>
      </c>
      <c r="C435" s="100">
        <f>C436</f>
        <v>4616</v>
      </c>
      <c r="D435" s="100">
        <f>D436</f>
        <v>664</v>
      </c>
      <c r="E435" s="109">
        <f t="shared" ref="E435:G435" si="100">E436</f>
        <v>0</v>
      </c>
      <c r="F435" s="109">
        <f t="shared" si="100"/>
        <v>0</v>
      </c>
      <c r="G435" s="109">
        <f t="shared" si="100"/>
        <v>0</v>
      </c>
    </row>
    <row r="436" spans="1:7" hidden="1" x14ac:dyDescent="0.25">
      <c r="A436" s="99" t="s">
        <v>484</v>
      </c>
      <c r="B436" s="99" t="s">
        <v>483</v>
      </c>
      <c r="C436" s="100">
        <v>4616</v>
      </c>
      <c r="D436" s="100">
        <v>664</v>
      </c>
      <c r="E436" s="109">
        <v>0</v>
      </c>
      <c r="F436" s="109">
        <v>0</v>
      </c>
      <c r="G436" s="109">
        <v>0</v>
      </c>
    </row>
    <row r="437" spans="1:7" x14ac:dyDescent="0.25">
      <c r="A437" s="103" t="s">
        <v>510</v>
      </c>
      <c r="B437" s="103"/>
      <c r="C437" s="104">
        <f t="shared" ref="C437:G440" si="101">C438</f>
        <v>0</v>
      </c>
      <c r="D437" s="104">
        <f t="shared" si="101"/>
        <v>0</v>
      </c>
      <c r="E437" s="203">
        <f t="shared" si="101"/>
        <v>0</v>
      </c>
      <c r="F437" s="203">
        <f t="shared" si="101"/>
        <v>0</v>
      </c>
      <c r="G437" s="203">
        <f t="shared" si="101"/>
        <v>0</v>
      </c>
    </row>
    <row r="438" spans="1:7" x14ac:dyDescent="0.25">
      <c r="A438" s="95" t="s">
        <v>506</v>
      </c>
      <c r="B438" s="95"/>
      <c r="C438" s="96">
        <f t="shared" si="101"/>
        <v>0</v>
      </c>
      <c r="D438" s="96">
        <f t="shared" si="101"/>
        <v>0</v>
      </c>
      <c r="E438" s="204">
        <f t="shared" si="101"/>
        <v>0</v>
      </c>
      <c r="F438" s="204">
        <f t="shared" si="101"/>
        <v>0</v>
      </c>
      <c r="G438" s="204">
        <f t="shared" si="101"/>
        <v>0</v>
      </c>
    </row>
    <row r="439" spans="1:7" x14ac:dyDescent="0.25">
      <c r="A439" s="97" t="s">
        <v>507</v>
      </c>
      <c r="B439" s="97"/>
      <c r="C439" s="98">
        <f t="shared" si="101"/>
        <v>0</v>
      </c>
      <c r="D439" s="98">
        <f t="shared" si="101"/>
        <v>0</v>
      </c>
      <c r="E439" s="205">
        <f t="shared" si="101"/>
        <v>0</v>
      </c>
      <c r="F439" s="205">
        <f t="shared" si="101"/>
        <v>0</v>
      </c>
      <c r="G439" s="205">
        <f t="shared" si="101"/>
        <v>0</v>
      </c>
    </row>
    <row r="440" spans="1:7" x14ac:dyDescent="0.25">
      <c r="A440" s="60" t="s">
        <v>432</v>
      </c>
      <c r="B440" s="60" t="s">
        <v>433</v>
      </c>
      <c r="C440" s="61">
        <f t="shared" si="101"/>
        <v>0</v>
      </c>
      <c r="D440" s="61">
        <f t="shared" si="101"/>
        <v>0</v>
      </c>
      <c r="E440" s="197">
        <f t="shared" si="101"/>
        <v>0</v>
      </c>
      <c r="F440" s="197">
        <f t="shared" si="101"/>
        <v>0</v>
      </c>
      <c r="G440" s="197">
        <f t="shared" si="101"/>
        <v>0</v>
      </c>
    </row>
    <row r="441" spans="1:7" ht="26.25" x14ac:dyDescent="0.25">
      <c r="A441" s="88">
        <v>45</v>
      </c>
      <c r="B441" s="60" t="s">
        <v>540</v>
      </c>
      <c r="C441" s="61">
        <f>C442</f>
        <v>0</v>
      </c>
      <c r="D441" s="61">
        <v>0</v>
      </c>
      <c r="E441" s="197">
        <v>0</v>
      </c>
      <c r="F441" s="197">
        <f>F442</f>
        <v>0</v>
      </c>
      <c r="G441" s="197">
        <f>G442</f>
        <v>0</v>
      </c>
    </row>
    <row r="442" spans="1:7" x14ac:dyDescent="0.25">
      <c r="A442" s="101" t="s">
        <v>547</v>
      </c>
      <c r="B442" s="101"/>
      <c r="C442" s="102">
        <f t="shared" ref="C442:D442" si="102">C443+C451+C459+C462</f>
        <v>0</v>
      </c>
      <c r="D442" s="102">
        <f t="shared" si="102"/>
        <v>1470000</v>
      </c>
      <c r="E442" s="202">
        <f>E443+E451+E459+E462</f>
        <v>0</v>
      </c>
      <c r="F442" s="202">
        <f t="shared" ref="F442:G442" si="103">F443+F451+F459+F462</f>
        <v>0</v>
      </c>
      <c r="G442" s="202">
        <f t="shared" si="103"/>
        <v>0</v>
      </c>
    </row>
    <row r="443" spans="1:7" x14ac:dyDescent="0.25">
      <c r="A443" s="103" t="s">
        <v>509</v>
      </c>
      <c r="B443" s="103"/>
      <c r="C443" s="104">
        <f>C444+C450</f>
        <v>0</v>
      </c>
      <c r="D443" s="104">
        <f>D444</f>
        <v>146900</v>
      </c>
      <c r="E443" s="203">
        <f t="shared" ref="E443:G443" si="104">E444+E450</f>
        <v>0</v>
      </c>
      <c r="F443" s="203">
        <f t="shared" si="104"/>
        <v>0</v>
      </c>
      <c r="G443" s="203">
        <f t="shared" si="104"/>
        <v>0</v>
      </c>
    </row>
    <row r="444" spans="1:7" x14ac:dyDescent="0.25">
      <c r="A444" s="95" t="s">
        <v>506</v>
      </c>
      <c r="B444" s="95"/>
      <c r="C444" s="96">
        <f t="shared" ref="C444:D449" si="105">C445</f>
        <v>0</v>
      </c>
      <c r="D444" s="96">
        <f t="shared" si="105"/>
        <v>146900</v>
      </c>
      <c r="E444" s="204">
        <f t="shared" ref="E444:G444" si="106">E445</f>
        <v>0</v>
      </c>
      <c r="F444" s="204">
        <f t="shared" si="106"/>
        <v>0</v>
      </c>
      <c r="G444" s="204">
        <f t="shared" si="106"/>
        <v>0</v>
      </c>
    </row>
    <row r="445" spans="1:7" x14ac:dyDescent="0.25">
      <c r="A445" s="97" t="s">
        <v>507</v>
      </c>
      <c r="B445" s="97"/>
      <c r="C445" s="98">
        <f t="shared" si="105"/>
        <v>0</v>
      </c>
      <c r="D445" s="98">
        <f t="shared" si="105"/>
        <v>146900</v>
      </c>
      <c r="E445" s="205">
        <f t="shared" ref="E445:G445" si="107">E446</f>
        <v>0</v>
      </c>
      <c r="F445" s="205">
        <f t="shared" si="107"/>
        <v>0</v>
      </c>
      <c r="G445" s="205">
        <f t="shared" si="107"/>
        <v>0</v>
      </c>
    </row>
    <row r="446" spans="1:7" x14ac:dyDescent="0.25">
      <c r="A446" s="60" t="s">
        <v>432</v>
      </c>
      <c r="B446" s="60" t="s">
        <v>433</v>
      </c>
      <c r="C446" s="61">
        <f t="shared" si="105"/>
        <v>0</v>
      </c>
      <c r="D446" s="61">
        <f t="shared" si="105"/>
        <v>146900</v>
      </c>
      <c r="E446" s="197">
        <f t="shared" ref="E446:G446" si="108">E447</f>
        <v>0</v>
      </c>
      <c r="F446" s="197">
        <f t="shared" si="108"/>
        <v>0</v>
      </c>
      <c r="G446" s="197">
        <f t="shared" si="108"/>
        <v>0</v>
      </c>
    </row>
    <row r="447" spans="1:7" ht="17.25" customHeight="1" x14ac:dyDescent="0.25">
      <c r="A447" s="88">
        <v>45</v>
      </c>
      <c r="B447" s="60" t="s">
        <v>541</v>
      </c>
      <c r="C447" s="61">
        <v>0</v>
      </c>
      <c r="D447" s="61">
        <v>146900</v>
      </c>
      <c r="E447" s="197">
        <v>0</v>
      </c>
      <c r="F447" s="197">
        <f t="shared" ref="F447:G447" si="109">F448</f>
        <v>0</v>
      </c>
      <c r="G447" s="197">
        <f t="shared" si="109"/>
        <v>0</v>
      </c>
    </row>
    <row r="448" spans="1:7" hidden="1" x14ac:dyDescent="0.25">
      <c r="A448" s="60" t="s">
        <v>438</v>
      </c>
      <c r="B448" s="60" t="s">
        <v>439</v>
      </c>
      <c r="C448" s="61">
        <f t="shared" si="105"/>
        <v>0</v>
      </c>
      <c r="D448" s="61">
        <f t="shared" si="105"/>
        <v>181</v>
      </c>
      <c r="E448" s="197">
        <f t="shared" ref="E448:G448" si="110">E449</f>
        <v>0</v>
      </c>
      <c r="F448" s="197">
        <f t="shared" si="110"/>
        <v>0</v>
      </c>
      <c r="G448" s="197">
        <f t="shared" si="110"/>
        <v>0</v>
      </c>
    </row>
    <row r="449" spans="1:7" hidden="1" x14ac:dyDescent="0.25">
      <c r="A449" s="60" t="s">
        <v>440</v>
      </c>
      <c r="B449" s="60" t="s">
        <v>441</v>
      </c>
      <c r="C449" s="61">
        <f t="shared" si="105"/>
        <v>0</v>
      </c>
      <c r="D449" s="61">
        <f t="shared" si="105"/>
        <v>181</v>
      </c>
      <c r="E449" s="197">
        <f t="shared" ref="E449:G449" si="111">E450</f>
        <v>0</v>
      </c>
      <c r="F449" s="197">
        <f t="shared" si="111"/>
        <v>0</v>
      </c>
      <c r="G449" s="197">
        <f t="shared" si="111"/>
        <v>0</v>
      </c>
    </row>
    <row r="450" spans="1:7" ht="30" hidden="1" x14ac:dyDescent="0.25">
      <c r="A450" s="99" t="s">
        <v>442</v>
      </c>
      <c r="B450" s="99" t="s">
        <v>443</v>
      </c>
      <c r="C450" s="100">
        <v>0</v>
      </c>
      <c r="D450" s="100">
        <v>181</v>
      </c>
      <c r="E450" s="109">
        <v>0</v>
      </c>
      <c r="F450" s="109">
        <v>0</v>
      </c>
      <c r="G450" s="109">
        <v>0</v>
      </c>
    </row>
    <row r="451" spans="1:7" x14ac:dyDescent="0.25">
      <c r="A451" s="103" t="s">
        <v>548</v>
      </c>
      <c r="B451" s="103"/>
      <c r="C451" s="104">
        <f t="shared" ref="C451:D457" si="112">C452</f>
        <v>0</v>
      </c>
      <c r="D451" s="104">
        <f t="shared" si="112"/>
        <v>65000</v>
      </c>
      <c r="E451" s="203">
        <f t="shared" ref="E451:G451" si="113">E452</f>
        <v>0</v>
      </c>
      <c r="F451" s="203">
        <f t="shared" si="113"/>
        <v>0</v>
      </c>
      <c r="G451" s="203">
        <f t="shared" si="113"/>
        <v>0</v>
      </c>
    </row>
    <row r="452" spans="1:7" x14ac:dyDescent="0.25">
      <c r="A452" s="95" t="s">
        <v>506</v>
      </c>
      <c r="B452" s="95"/>
      <c r="C452" s="96">
        <f t="shared" si="112"/>
        <v>0</v>
      </c>
      <c r="D452" s="96">
        <f t="shared" si="112"/>
        <v>65000</v>
      </c>
      <c r="E452" s="204">
        <f t="shared" ref="E452:G452" si="114">E453</f>
        <v>0</v>
      </c>
      <c r="F452" s="204">
        <f t="shared" si="114"/>
        <v>0</v>
      </c>
      <c r="G452" s="204">
        <f t="shared" si="114"/>
        <v>0</v>
      </c>
    </row>
    <row r="453" spans="1:7" x14ac:dyDescent="0.25">
      <c r="A453" s="97" t="s">
        <v>507</v>
      </c>
      <c r="B453" s="97"/>
      <c r="C453" s="98">
        <f t="shared" si="112"/>
        <v>0</v>
      </c>
      <c r="D453" s="98">
        <f t="shared" si="112"/>
        <v>65000</v>
      </c>
      <c r="E453" s="205">
        <f t="shared" ref="E453:G453" si="115">E454</f>
        <v>0</v>
      </c>
      <c r="F453" s="205">
        <f t="shared" si="115"/>
        <v>0</v>
      </c>
      <c r="G453" s="205">
        <f t="shared" si="115"/>
        <v>0</v>
      </c>
    </row>
    <row r="454" spans="1:7" x14ac:dyDescent="0.25">
      <c r="A454" s="60" t="s">
        <v>432</v>
      </c>
      <c r="B454" s="60" t="s">
        <v>433</v>
      </c>
      <c r="C454" s="61">
        <f t="shared" si="112"/>
        <v>0</v>
      </c>
      <c r="D454" s="61">
        <f t="shared" si="112"/>
        <v>65000</v>
      </c>
      <c r="E454" s="197">
        <f t="shared" ref="E454:G454" si="116">E455</f>
        <v>0</v>
      </c>
      <c r="F454" s="197">
        <f t="shared" si="116"/>
        <v>0</v>
      </c>
      <c r="G454" s="197">
        <f t="shared" si="116"/>
        <v>0</v>
      </c>
    </row>
    <row r="455" spans="1:7" ht="17.25" customHeight="1" x14ac:dyDescent="0.25">
      <c r="A455" s="88">
        <v>45</v>
      </c>
      <c r="B455" s="60" t="s">
        <v>541</v>
      </c>
      <c r="C455" s="61">
        <f t="shared" si="112"/>
        <v>0</v>
      </c>
      <c r="D455" s="61">
        <v>65000</v>
      </c>
      <c r="E455" s="197">
        <v>0</v>
      </c>
      <c r="F455" s="197">
        <f t="shared" ref="F455:G455" si="117">F456</f>
        <v>0</v>
      </c>
      <c r="G455" s="197">
        <f t="shared" si="117"/>
        <v>0</v>
      </c>
    </row>
    <row r="456" spans="1:7" hidden="1" x14ac:dyDescent="0.25">
      <c r="A456" s="60" t="s">
        <v>474</v>
      </c>
      <c r="B456" s="60" t="s">
        <v>475</v>
      </c>
      <c r="C456" s="61">
        <f t="shared" si="112"/>
        <v>0</v>
      </c>
      <c r="D456" s="61">
        <f t="shared" si="112"/>
        <v>0</v>
      </c>
      <c r="E456" s="197">
        <f t="shared" ref="E456:G456" si="118">E457</f>
        <v>0</v>
      </c>
      <c r="F456" s="197">
        <f t="shared" si="118"/>
        <v>0</v>
      </c>
      <c r="G456" s="197">
        <f t="shared" si="118"/>
        <v>0</v>
      </c>
    </row>
    <row r="457" spans="1:7" hidden="1" x14ac:dyDescent="0.25">
      <c r="A457" s="60" t="s">
        <v>476</v>
      </c>
      <c r="B457" s="60" t="s">
        <v>477</v>
      </c>
      <c r="C457" s="61">
        <f t="shared" si="112"/>
        <v>0</v>
      </c>
      <c r="D457" s="61">
        <f t="shared" si="112"/>
        <v>0</v>
      </c>
      <c r="E457" s="197">
        <f t="shared" ref="E457:G457" si="119">E458</f>
        <v>0</v>
      </c>
      <c r="F457" s="197">
        <f t="shared" si="119"/>
        <v>0</v>
      </c>
      <c r="G457" s="197">
        <f t="shared" si="119"/>
        <v>0</v>
      </c>
    </row>
    <row r="458" spans="1:7" hidden="1" x14ac:dyDescent="0.25">
      <c r="A458" s="99" t="s">
        <v>478</v>
      </c>
      <c r="B458" s="99" t="s">
        <v>479</v>
      </c>
      <c r="C458" s="100">
        <v>0</v>
      </c>
      <c r="D458" s="100">
        <v>0</v>
      </c>
      <c r="E458" s="109">
        <v>0</v>
      </c>
      <c r="F458" s="109">
        <v>0</v>
      </c>
      <c r="G458" s="109">
        <v>0</v>
      </c>
    </row>
    <row r="459" spans="1:7" x14ac:dyDescent="0.25">
      <c r="A459" s="103" t="s">
        <v>549</v>
      </c>
      <c r="B459" s="103"/>
      <c r="C459" s="104">
        <f t="shared" ref="C459:E460" si="120">C460</f>
        <v>0</v>
      </c>
      <c r="D459" s="104">
        <f t="shared" si="120"/>
        <v>211900</v>
      </c>
      <c r="E459" s="203">
        <f t="shared" si="120"/>
        <v>0</v>
      </c>
      <c r="F459" s="203">
        <f t="shared" ref="F459:G459" si="121">F460</f>
        <v>0</v>
      </c>
      <c r="G459" s="203">
        <f t="shared" si="121"/>
        <v>0</v>
      </c>
    </row>
    <row r="460" spans="1:7" x14ac:dyDescent="0.25">
      <c r="A460" s="60" t="s">
        <v>432</v>
      </c>
      <c r="B460" s="60" t="s">
        <v>433</v>
      </c>
      <c r="C460" s="61">
        <f t="shared" si="120"/>
        <v>0</v>
      </c>
      <c r="D460" s="61">
        <f t="shared" si="120"/>
        <v>211900</v>
      </c>
      <c r="E460" s="197">
        <f t="shared" si="120"/>
        <v>0</v>
      </c>
      <c r="F460" s="197">
        <f>F461</f>
        <v>0</v>
      </c>
      <c r="G460" s="197">
        <f>G461</f>
        <v>0</v>
      </c>
    </row>
    <row r="461" spans="1:7" x14ac:dyDescent="0.25">
      <c r="A461" s="88">
        <v>45</v>
      </c>
      <c r="B461" s="60" t="s">
        <v>541</v>
      </c>
      <c r="C461" s="61">
        <v>0</v>
      </c>
      <c r="D461" s="61">
        <v>211900</v>
      </c>
      <c r="E461" s="197">
        <v>0</v>
      </c>
      <c r="F461" s="197">
        <f t="shared" ref="F461:G461" si="122">F464</f>
        <v>0</v>
      </c>
      <c r="G461" s="197">
        <f t="shared" si="122"/>
        <v>0</v>
      </c>
    </row>
    <row r="462" spans="1:7" x14ac:dyDescent="0.25">
      <c r="A462" s="103" t="s">
        <v>527</v>
      </c>
      <c r="B462" s="103"/>
      <c r="C462" s="104">
        <f t="shared" ref="C462:F463" si="123">C463</f>
        <v>0</v>
      </c>
      <c r="D462" s="104">
        <f t="shared" si="123"/>
        <v>1046200</v>
      </c>
      <c r="E462" s="203">
        <f t="shared" si="123"/>
        <v>0</v>
      </c>
      <c r="F462" s="203">
        <f t="shared" si="123"/>
        <v>0</v>
      </c>
      <c r="G462" s="203">
        <f t="shared" ref="G462" si="124">G463</f>
        <v>0</v>
      </c>
    </row>
    <row r="463" spans="1:7" x14ac:dyDescent="0.25">
      <c r="A463" s="60" t="s">
        <v>432</v>
      </c>
      <c r="B463" s="60" t="s">
        <v>433</v>
      </c>
      <c r="C463" s="61">
        <f t="shared" si="123"/>
        <v>0</v>
      </c>
      <c r="D463" s="61">
        <f t="shared" si="123"/>
        <v>1046200</v>
      </c>
      <c r="E463" s="197">
        <f t="shared" si="123"/>
        <v>0</v>
      </c>
      <c r="F463" s="197">
        <f t="shared" si="123"/>
        <v>0</v>
      </c>
      <c r="G463" s="197">
        <f>G464</f>
        <v>0</v>
      </c>
    </row>
    <row r="464" spans="1:7" x14ac:dyDescent="0.25">
      <c r="A464" s="88">
        <v>45</v>
      </c>
      <c r="B464" s="60" t="s">
        <v>541</v>
      </c>
      <c r="C464" s="61">
        <v>0</v>
      </c>
      <c r="D464" s="61">
        <v>1046200</v>
      </c>
      <c r="E464" s="197">
        <v>0</v>
      </c>
      <c r="F464" s="197">
        <v>0</v>
      </c>
      <c r="G464" s="197">
        <v>0</v>
      </c>
    </row>
    <row r="465" spans="1:7" hidden="1" x14ac:dyDescent="0.25">
      <c r="A465" s="60" t="s">
        <v>474</v>
      </c>
      <c r="B465" s="60" t="s">
        <v>475</v>
      </c>
      <c r="C465" s="61">
        <f t="shared" ref="C465:C466" si="125">C466</f>
        <v>0</v>
      </c>
      <c r="D465" s="61">
        <f t="shared" ref="D465:G466" si="126">D466</f>
        <v>0</v>
      </c>
      <c r="E465" s="197">
        <f t="shared" si="126"/>
        <v>2986263.19</v>
      </c>
      <c r="F465" s="197">
        <f t="shared" si="126"/>
        <v>0</v>
      </c>
      <c r="G465" s="197">
        <f t="shared" si="126"/>
        <v>0</v>
      </c>
    </row>
    <row r="466" spans="1:7" hidden="1" x14ac:dyDescent="0.25">
      <c r="A466" s="60" t="s">
        <v>476</v>
      </c>
      <c r="B466" s="60" t="s">
        <v>477</v>
      </c>
      <c r="C466" s="61">
        <f t="shared" si="125"/>
        <v>0</v>
      </c>
      <c r="D466" s="61">
        <f t="shared" si="126"/>
        <v>0</v>
      </c>
      <c r="E466" s="197">
        <f t="shared" si="126"/>
        <v>2986263.19</v>
      </c>
      <c r="F466" s="197">
        <f t="shared" si="126"/>
        <v>0</v>
      </c>
      <c r="G466" s="197">
        <f t="shared" si="126"/>
        <v>0</v>
      </c>
    </row>
    <row r="467" spans="1:7" hidden="1" x14ac:dyDescent="0.25">
      <c r="A467" s="99" t="s">
        <v>478</v>
      </c>
      <c r="B467" s="99" t="s">
        <v>479</v>
      </c>
      <c r="C467" s="100">
        <v>0</v>
      </c>
      <c r="D467" s="100">
        <v>0</v>
      </c>
      <c r="E467" s="109">
        <v>2986263.19</v>
      </c>
      <c r="F467" s="109">
        <v>0</v>
      </c>
      <c r="G467" s="109">
        <v>0</v>
      </c>
    </row>
    <row r="468" spans="1:7" hidden="1" x14ac:dyDescent="0.25">
      <c r="A468" s="60" t="s">
        <v>444</v>
      </c>
      <c r="B468" s="60" t="s">
        <v>445</v>
      </c>
      <c r="C468" s="61">
        <f t="shared" ref="C468:D469" si="127">C469</f>
        <v>0</v>
      </c>
      <c r="D468" s="61">
        <f t="shared" si="127"/>
        <v>0</v>
      </c>
      <c r="E468" s="197">
        <f t="shared" ref="E468:G468" si="128">E469</f>
        <v>0</v>
      </c>
      <c r="F468" s="197">
        <f t="shared" si="128"/>
        <v>0</v>
      </c>
      <c r="G468" s="197">
        <f t="shared" si="128"/>
        <v>0</v>
      </c>
    </row>
    <row r="469" spans="1:7" hidden="1" x14ac:dyDescent="0.25">
      <c r="A469" s="60" t="s">
        <v>446</v>
      </c>
      <c r="B469" s="60" t="s">
        <v>447</v>
      </c>
      <c r="C469" s="61">
        <f t="shared" si="127"/>
        <v>0</v>
      </c>
      <c r="D469" s="61">
        <f t="shared" si="127"/>
        <v>0</v>
      </c>
      <c r="E469" s="197">
        <f t="shared" ref="E469:G469" si="129">E470</f>
        <v>0</v>
      </c>
      <c r="F469" s="197">
        <f t="shared" si="129"/>
        <v>0</v>
      </c>
      <c r="G469" s="197">
        <f t="shared" si="129"/>
        <v>0</v>
      </c>
    </row>
    <row r="470" spans="1:7" hidden="1" x14ac:dyDescent="0.25">
      <c r="A470" s="99" t="s">
        <v>448</v>
      </c>
      <c r="B470" s="99" t="s">
        <v>449</v>
      </c>
      <c r="C470" s="100">
        <v>0</v>
      </c>
      <c r="D470" s="100">
        <v>0</v>
      </c>
      <c r="E470" s="109">
        <v>0</v>
      </c>
      <c r="F470" s="109">
        <v>0</v>
      </c>
      <c r="G470" s="109">
        <v>0</v>
      </c>
    </row>
    <row r="471" spans="1:7" x14ac:dyDescent="0.25">
      <c r="A471" s="101" t="s">
        <v>550</v>
      </c>
      <c r="B471" s="101"/>
      <c r="C471" s="102">
        <f t="shared" ref="C471:E471" si="130">C472+C477+C482+C485</f>
        <v>0</v>
      </c>
      <c r="D471" s="102">
        <f t="shared" si="130"/>
        <v>0</v>
      </c>
      <c r="E471" s="202">
        <f t="shared" si="130"/>
        <v>0</v>
      </c>
      <c r="F471" s="202">
        <f>F472+F477+F482+F485</f>
        <v>0</v>
      </c>
      <c r="G471" s="202">
        <f>G472+G477+G482+G485</f>
        <v>0</v>
      </c>
    </row>
    <row r="472" spans="1:7" x14ac:dyDescent="0.25">
      <c r="A472" s="103" t="s">
        <v>509</v>
      </c>
      <c r="B472" s="103"/>
      <c r="C472" s="104">
        <f>C473+C479</f>
        <v>0</v>
      </c>
      <c r="D472" s="104">
        <f>D473</f>
        <v>0</v>
      </c>
      <c r="E472" s="203">
        <f t="shared" ref="E472:F472" si="131">E473+E479</f>
        <v>0</v>
      </c>
      <c r="F472" s="203">
        <f t="shared" si="131"/>
        <v>0</v>
      </c>
      <c r="G472" s="203">
        <f>G473</f>
        <v>0</v>
      </c>
    </row>
    <row r="473" spans="1:7" x14ac:dyDescent="0.25">
      <c r="A473" s="95" t="s">
        <v>506</v>
      </c>
      <c r="B473" s="95"/>
      <c r="C473" s="96">
        <f t="shared" ref="C473:G476" si="132">C474</f>
        <v>0</v>
      </c>
      <c r="D473" s="96">
        <f t="shared" si="132"/>
        <v>0</v>
      </c>
      <c r="E473" s="204">
        <f t="shared" si="132"/>
        <v>0</v>
      </c>
      <c r="F473" s="204">
        <f t="shared" si="132"/>
        <v>0</v>
      </c>
      <c r="G473" s="204">
        <f t="shared" si="132"/>
        <v>0</v>
      </c>
    </row>
    <row r="474" spans="1:7" x14ac:dyDescent="0.25">
      <c r="A474" s="97" t="s">
        <v>507</v>
      </c>
      <c r="B474" s="97"/>
      <c r="C474" s="98">
        <f t="shared" si="132"/>
        <v>0</v>
      </c>
      <c r="D474" s="98">
        <f t="shared" si="132"/>
        <v>0</v>
      </c>
      <c r="E474" s="205">
        <f t="shared" si="132"/>
        <v>0</v>
      </c>
      <c r="F474" s="205">
        <f t="shared" si="132"/>
        <v>0</v>
      </c>
      <c r="G474" s="205">
        <f t="shared" si="132"/>
        <v>0</v>
      </c>
    </row>
    <row r="475" spans="1:7" x14ac:dyDescent="0.25">
      <c r="A475" s="60" t="s">
        <v>432</v>
      </c>
      <c r="B475" s="60" t="s">
        <v>433</v>
      </c>
      <c r="C475" s="61">
        <f t="shared" si="132"/>
        <v>0</v>
      </c>
      <c r="D475" s="61">
        <f t="shared" si="132"/>
        <v>0</v>
      </c>
      <c r="E475" s="197">
        <f t="shared" si="132"/>
        <v>0</v>
      </c>
      <c r="F475" s="197">
        <f t="shared" si="132"/>
        <v>0</v>
      </c>
      <c r="G475" s="197">
        <f t="shared" si="132"/>
        <v>0</v>
      </c>
    </row>
    <row r="476" spans="1:7" x14ac:dyDescent="0.25">
      <c r="A476" s="88">
        <v>45</v>
      </c>
      <c r="B476" s="60" t="s">
        <v>541</v>
      </c>
      <c r="C476" s="61">
        <v>0</v>
      </c>
      <c r="D476" s="61">
        <v>0</v>
      </c>
      <c r="E476" s="197">
        <v>0</v>
      </c>
      <c r="F476" s="197">
        <f t="shared" si="132"/>
        <v>0</v>
      </c>
      <c r="G476" s="197">
        <v>0</v>
      </c>
    </row>
    <row r="477" spans="1:7" x14ac:dyDescent="0.25">
      <c r="A477" s="103" t="s">
        <v>548</v>
      </c>
      <c r="B477" s="103"/>
      <c r="C477" s="104">
        <f t="shared" ref="C477:G482" si="133">C478</f>
        <v>0</v>
      </c>
      <c r="D477" s="104">
        <f t="shared" si="133"/>
        <v>0</v>
      </c>
      <c r="E477" s="203">
        <f t="shared" si="133"/>
        <v>0</v>
      </c>
      <c r="F477" s="203">
        <f t="shared" si="133"/>
        <v>0</v>
      </c>
      <c r="G477" s="203">
        <f t="shared" si="133"/>
        <v>0</v>
      </c>
    </row>
    <row r="478" spans="1:7" x14ac:dyDescent="0.25">
      <c r="A478" s="95" t="s">
        <v>506</v>
      </c>
      <c r="B478" s="95"/>
      <c r="C478" s="96">
        <f t="shared" si="133"/>
        <v>0</v>
      </c>
      <c r="D478" s="96">
        <f t="shared" si="133"/>
        <v>0</v>
      </c>
      <c r="E478" s="204">
        <f t="shared" si="133"/>
        <v>0</v>
      </c>
      <c r="F478" s="204">
        <f t="shared" si="133"/>
        <v>0</v>
      </c>
      <c r="G478" s="204">
        <f t="shared" si="133"/>
        <v>0</v>
      </c>
    </row>
    <row r="479" spans="1:7" x14ac:dyDescent="0.25">
      <c r="A479" s="97" t="s">
        <v>507</v>
      </c>
      <c r="B479" s="97"/>
      <c r="C479" s="98">
        <f t="shared" si="133"/>
        <v>0</v>
      </c>
      <c r="D479" s="98">
        <f t="shared" si="133"/>
        <v>0</v>
      </c>
      <c r="E479" s="205">
        <f t="shared" si="133"/>
        <v>0</v>
      </c>
      <c r="F479" s="205">
        <f t="shared" si="133"/>
        <v>0</v>
      </c>
      <c r="G479" s="205">
        <f t="shared" si="133"/>
        <v>0</v>
      </c>
    </row>
    <row r="480" spans="1:7" x14ac:dyDescent="0.25">
      <c r="A480" s="60" t="s">
        <v>432</v>
      </c>
      <c r="B480" s="60" t="s">
        <v>433</v>
      </c>
      <c r="C480" s="61">
        <f t="shared" si="133"/>
        <v>0</v>
      </c>
      <c r="D480" s="61">
        <f t="shared" si="133"/>
        <v>0</v>
      </c>
      <c r="E480" s="197">
        <f t="shared" si="133"/>
        <v>0</v>
      </c>
      <c r="F480" s="197">
        <f t="shared" si="133"/>
        <v>0</v>
      </c>
      <c r="G480" s="197">
        <f t="shared" si="133"/>
        <v>0</v>
      </c>
    </row>
    <row r="481" spans="1:7" x14ac:dyDescent="0.25">
      <c r="A481" s="88">
        <v>45</v>
      </c>
      <c r="B481" s="60" t="s">
        <v>541</v>
      </c>
      <c r="C481" s="61">
        <f t="shared" si="133"/>
        <v>0</v>
      </c>
      <c r="D481" s="61">
        <f t="shared" si="133"/>
        <v>0</v>
      </c>
      <c r="E481" s="197">
        <v>0</v>
      </c>
      <c r="F481" s="197">
        <f t="shared" si="133"/>
        <v>0</v>
      </c>
      <c r="G481" s="197">
        <v>0</v>
      </c>
    </row>
    <row r="482" spans="1:7" x14ac:dyDescent="0.25">
      <c r="A482" s="103" t="s">
        <v>549</v>
      </c>
      <c r="B482" s="103"/>
      <c r="C482" s="104">
        <f t="shared" ref="C482:E483" si="134">C483</f>
        <v>0</v>
      </c>
      <c r="D482" s="104">
        <f t="shared" si="134"/>
        <v>0</v>
      </c>
      <c r="E482" s="203">
        <f t="shared" si="134"/>
        <v>0</v>
      </c>
      <c r="F482" s="203">
        <f t="shared" si="133"/>
        <v>0</v>
      </c>
      <c r="G482" s="203">
        <f t="shared" si="133"/>
        <v>0</v>
      </c>
    </row>
    <row r="483" spans="1:7" x14ac:dyDescent="0.25">
      <c r="A483" s="60" t="s">
        <v>432</v>
      </c>
      <c r="B483" s="60" t="s">
        <v>433</v>
      </c>
      <c r="C483" s="61">
        <f t="shared" si="134"/>
        <v>0</v>
      </c>
      <c r="D483" s="61">
        <f t="shared" si="134"/>
        <v>0</v>
      </c>
      <c r="E483" s="197">
        <f t="shared" si="134"/>
        <v>0</v>
      </c>
      <c r="F483" s="197">
        <f>F484</f>
        <v>0</v>
      </c>
      <c r="G483" s="197">
        <f>G484</f>
        <v>0</v>
      </c>
    </row>
    <row r="484" spans="1:7" x14ac:dyDescent="0.25">
      <c r="A484" s="88">
        <v>45</v>
      </c>
      <c r="B484" s="60" t="s">
        <v>541</v>
      </c>
      <c r="C484" s="61">
        <v>0</v>
      </c>
      <c r="D484" s="61">
        <v>0</v>
      </c>
      <c r="E484" s="197">
        <v>0</v>
      </c>
      <c r="F484" s="197">
        <v>0</v>
      </c>
      <c r="G484" s="197">
        <v>0</v>
      </c>
    </row>
    <row r="485" spans="1:7" x14ac:dyDescent="0.25">
      <c r="A485" s="103" t="s">
        <v>527</v>
      </c>
      <c r="B485" s="103"/>
      <c r="C485" s="104">
        <f t="shared" ref="C485:F486" si="135">C486</f>
        <v>0</v>
      </c>
      <c r="D485" s="104">
        <f t="shared" si="135"/>
        <v>0</v>
      </c>
      <c r="E485" s="203">
        <f t="shared" si="135"/>
        <v>0</v>
      </c>
      <c r="F485" s="203">
        <f t="shared" si="135"/>
        <v>0</v>
      </c>
      <c r="G485" s="203">
        <f t="shared" ref="G485" si="136">G486</f>
        <v>0</v>
      </c>
    </row>
    <row r="486" spans="1:7" x14ac:dyDescent="0.25">
      <c r="A486" s="60" t="s">
        <v>432</v>
      </c>
      <c r="B486" s="60" t="s">
        <v>433</v>
      </c>
      <c r="C486" s="61">
        <f t="shared" si="135"/>
        <v>0</v>
      </c>
      <c r="D486" s="61">
        <f t="shared" si="135"/>
        <v>0</v>
      </c>
      <c r="E486" s="197">
        <f t="shared" si="135"/>
        <v>0</v>
      </c>
      <c r="F486" s="197">
        <f t="shared" si="135"/>
        <v>0</v>
      </c>
      <c r="G486" s="197">
        <f>G487</f>
        <v>0</v>
      </c>
    </row>
    <row r="487" spans="1:7" x14ac:dyDescent="0.25">
      <c r="A487" s="88">
        <v>45</v>
      </c>
      <c r="B487" s="60" t="s">
        <v>541</v>
      </c>
      <c r="C487" s="61">
        <v>0</v>
      </c>
      <c r="D487" s="61">
        <v>0</v>
      </c>
      <c r="E487" s="197">
        <v>0</v>
      </c>
      <c r="F487" s="197">
        <v>0</v>
      </c>
      <c r="G487" s="197">
        <v>0</v>
      </c>
    </row>
    <row r="488" spans="1:7" x14ac:dyDescent="0.25">
      <c r="A488" s="101" t="s">
        <v>521</v>
      </c>
      <c r="B488" s="101"/>
      <c r="C488" s="102">
        <f>C489+C497</f>
        <v>6366.4000000000005</v>
      </c>
      <c r="D488" s="102">
        <f>D489+D497</f>
        <v>6400</v>
      </c>
      <c r="E488" s="202">
        <f t="shared" ref="E488:G488" si="137">E489+E497</f>
        <v>6400</v>
      </c>
      <c r="F488" s="202">
        <f t="shared" si="137"/>
        <v>6400</v>
      </c>
      <c r="G488" s="202">
        <f t="shared" si="137"/>
        <v>6400</v>
      </c>
    </row>
    <row r="489" spans="1:7" x14ac:dyDescent="0.25">
      <c r="A489" s="103" t="s">
        <v>529</v>
      </c>
      <c r="B489" s="103"/>
      <c r="C489" s="104">
        <f t="shared" ref="C489:D495" si="138">C490</f>
        <v>270.10000000000002</v>
      </c>
      <c r="D489" s="104">
        <f t="shared" si="138"/>
        <v>0</v>
      </c>
      <c r="E489" s="203">
        <f t="shared" ref="E489:G489" si="139">E490</f>
        <v>0</v>
      </c>
      <c r="F489" s="203">
        <f t="shared" si="139"/>
        <v>0</v>
      </c>
      <c r="G489" s="203">
        <f t="shared" si="139"/>
        <v>0</v>
      </c>
    </row>
    <row r="490" spans="1:7" x14ac:dyDescent="0.25">
      <c r="A490" s="95" t="s">
        <v>506</v>
      </c>
      <c r="B490" s="95"/>
      <c r="C490" s="96">
        <f t="shared" si="138"/>
        <v>270.10000000000002</v>
      </c>
      <c r="D490" s="96">
        <f t="shared" si="138"/>
        <v>0</v>
      </c>
      <c r="E490" s="204">
        <f t="shared" ref="E490:G490" si="140">E491</f>
        <v>0</v>
      </c>
      <c r="F490" s="204">
        <f t="shared" si="140"/>
        <v>0</v>
      </c>
      <c r="G490" s="204">
        <f t="shared" si="140"/>
        <v>0</v>
      </c>
    </row>
    <row r="491" spans="1:7" x14ac:dyDescent="0.25">
      <c r="A491" s="97" t="s">
        <v>507</v>
      </c>
      <c r="B491" s="97"/>
      <c r="C491" s="98">
        <f t="shared" si="138"/>
        <v>270.10000000000002</v>
      </c>
      <c r="D491" s="98">
        <f t="shared" si="138"/>
        <v>0</v>
      </c>
      <c r="E491" s="205">
        <f t="shared" ref="E491:G491" si="141">E492</f>
        <v>0</v>
      </c>
      <c r="F491" s="205">
        <f t="shared" si="141"/>
        <v>0</v>
      </c>
      <c r="G491" s="205">
        <f t="shared" si="141"/>
        <v>0</v>
      </c>
    </row>
    <row r="492" spans="1:7" x14ac:dyDescent="0.25">
      <c r="A492" s="60" t="s">
        <v>179</v>
      </c>
      <c r="B492" s="60" t="s">
        <v>180</v>
      </c>
      <c r="C492" s="61">
        <f t="shared" si="138"/>
        <v>270.10000000000002</v>
      </c>
      <c r="D492" s="61">
        <f t="shared" si="138"/>
        <v>0</v>
      </c>
      <c r="E492" s="197">
        <f t="shared" ref="E492:G492" si="142">E493</f>
        <v>0</v>
      </c>
      <c r="F492" s="197">
        <f t="shared" si="142"/>
        <v>0</v>
      </c>
      <c r="G492" s="197">
        <f t="shared" si="142"/>
        <v>0</v>
      </c>
    </row>
    <row r="493" spans="1:7" x14ac:dyDescent="0.25">
      <c r="A493" s="60" t="s">
        <v>221</v>
      </c>
      <c r="B493" s="60" t="s">
        <v>222</v>
      </c>
      <c r="C493" s="61">
        <v>270.10000000000002</v>
      </c>
      <c r="D493" s="61">
        <f t="shared" si="138"/>
        <v>0</v>
      </c>
      <c r="E493" s="197">
        <f t="shared" ref="E493:G493" si="143">E494</f>
        <v>0</v>
      </c>
      <c r="F493" s="197">
        <f t="shared" si="143"/>
        <v>0</v>
      </c>
      <c r="G493" s="197">
        <f t="shared" si="143"/>
        <v>0</v>
      </c>
    </row>
    <row r="494" spans="1:7" hidden="1" x14ac:dyDescent="0.25">
      <c r="A494" s="60" t="s">
        <v>254</v>
      </c>
      <c r="B494" s="60" t="s">
        <v>255</v>
      </c>
      <c r="C494" s="61">
        <f t="shared" si="138"/>
        <v>0</v>
      </c>
      <c r="D494" s="61">
        <f t="shared" si="138"/>
        <v>0</v>
      </c>
      <c r="E494" s="197">
        <f t="shared" ref="E494:G494" si="144">E495</f>
        <v>0</v>
      </c>
      <c r="F494" s="197">
        <f t="shared" si="144"/>
        <v>0</v>
      </c>
      <c r="G494" s="197">
        <f t="shared" si="144"/>
        <v>0</v>
      </c>
    </row>
    <row r="495" spans="1:7" hidden="1" x14ac:dyDescent="0.25">
      <c r="A495" s="60" t="s">
        <v>268</v>
      </c>
      <c r="B495" s="60" t="s">
        <v>269</v>
      </c>
      <c r="C495" s="61">
        <f t="shared" si="138"/>
        <v>0</v>
      </c>
      <c r="D495" s="61">
        <f t="shared" si="138"/>
        <v>0</v>
      </c>
      <c r="E495" s="197">
        <f t="shared" ref="E495:G495" si="145">E496</f>
        <v>0</v>
      </c>
      <c r="F495" s="197">
        <f t="shared" si="145"/>
        <v>0</v>
      </c>
      <c r="G495" s="197">
        <f t="shared" si="145"/>
        <v>0</v>
      </c>
    </row>
    <row r="496" spans="1:7" hidden="1" x14ac:dyDescent="0.25">
      <c r="A496" s="99" t="s">
        <v>270</v>
      </c>
      <c r="B496" s="99" t="s">
        <v>271</v>
      </c>
      <c r="C496" s="100">
        <v>0</v>
      </c>
      <c r="D496" s="100">
        <v>0</v>
      </c>
      <c r="E496" s="109">
        <v>0</v>
      </c>
      <c r="F496" s="109">
        <v>0</v>
      </c>
      <c r="G496" s="109">
        <v>0</v>
      </c>
    </row>
    <row r="497" spans="1:7" x14ac:dyDescent="0.25">
      <c r="A497" s="103" t="s">
        <v>510</v>
      </c>
      <c r="B497" s="103"/>
      <c r="C497" s="104">
        <f t="shared" ref="C497:D503" si="146">C498</f>
        <v>6096.3</v>
      </c>
      <c r="D497" s="104">
        <f t="shared" si="146"/>
        <v>6400</v>
      </c>
      <c r="E497" s="203">
        <f t="shared" ref="E497:G497" si="147">E498</f>
        <v>6400</v>
      </c>
      <c r="F497" s="203">
        <f t="shared" si="147"/>
        <v>6400</v>
      </c>
      <c r="G497" s="203">
        <f t="shared" si="147"/>
        <v>6400</v>
      </c>
    </row>
    <row r="498" spans="1:7" x14ac:dyDescent="0.25">
      <c r="A498" s="95" t="s">
        <v>506</v>
      </c>
      <c r="B498" s="95"/>
      <c r="C498" s="96">
        <f t="shared" si="146"/>
        <v>6096.3</v>
      </c>
      <c r="D498" s="96">
        <f t="shared" si="146"/>
        <v>6400</v>
      </c>
      <c r="E498" s="204">
        <f t="shared" ref="E498:G498" si="148">E499</f>
        <v>6400</v>
      </c>
      <c r="F498" s="204">
        <f t="shared" si="148"/>
        <v>6400</v>
      </c>
      <c r="G498" s="204">
        <f t="shared" si="148"/>
        <v>6400</v>
      </c>
    </row>
    <row r="499" spans="1:7" x14ac:dyDescent="0.25">
      <c r="A499" s="72" t="s">
        <v>507</v>
      </c>
      <c r="B499" s="72"/>
      <c r="C499" s="98">
        <f t="shared" si="146"/>
        <v>6096.3</v>
      </c>
      <c r="D499" s="98">
        <f t="shared" si="146"/>
        <v>6400</v>
      </c>
      <c r="E499" s="205">
        <f t="shared" ref="E499:G499" si="149">E500</f>
        <v>6400</v>
      </c>
      <c r="F499" s="205">
        <f t="shared" si="149"/>
        <v>6400</v>
      </c>
      <c r="G499" s="205">
        <f t="shared" si="149"/>
        <v>6400</v>
      </c>
    </row>
    <row r="500" spans="1:7" x14ac:dyDescent="0.25">
      <c r="A500" s="60" t="s">
        <v>179</v>
      </c>
      <c r="B500" s="60" t="s">
        <v>180</v>
      </c>
      <c r="C500" s="61">
        <f t="shared" si="146"/>
        <v>6096.3</v>
      </c>
      <c r="D500" s="61">
        <f t="shared" si="146"/>
        <v>6400</v>
      </c>
      <c r="E500" s="197">
        <f t="shared" ref="E500:G500" si="150">E501</f>
        <v>6400</v>
      </c>
      <c r="F500" s="197">
        <f t="shared" si="150"/>
        <v>6400</v>
      </c>
      <c r="G500" s="197">
        <f t="shared" si="150"/>
        <v>6400</v>
      </c>
    </row>
    <row r="501" spans="1:7" x14ac:dyDescent="0.25">
      <c r="A501" s="60" t="s">
        <v>221</v>
      </c>
      <c r="B501" s="60" t="s">
        <v>222</v>
      </c>
      <c r="C501" s="61">
        <v>6096.3</v>
      </c>
      <c r="D501" s="61">
        <v>6400</v>
      </c>
      <c r="E501" s="197">
        <v>6400</v>
      </c>
      <c r="F501" s="197">
        <v>6400</v>
      </c>
      <c r="G501" s="197">
        <v>6400</v>
      </c>
    </row>
    <row r="502" spans="1:7" hidden="1" x14ac:dyDescent="0.25">
      <c r="A502" s="60" t="s">
        <v>254</v>
      </c>
      <c r="B502" s="60" t="s">
        <v>255</v>
      </c>
      <c r="C502" s="61">
        <f t="shared" si="146"/>
        <v>6247.83</v>
      </c>
      <c r="D502" s="61">
        <f t="shared" si="146"/>
        <v>5973</v>
      </c>
      <c r="E502" s="197">
        <f t="shared" ref="E502:G502" si="151">E503</f>
        <v>5973</v>
      </c>
      <c r="F502" s="197">
        <f t="shared" si="151"/>
        <v>5973</v>
      </c>
      <c r="G502" s="197">
        <f t="shared" si="151"/>
        <v>5973</v>
      </c>
    </row>
    <row r="503" spans="1:7" hidden="1" x14ac:dyDescent="0.25">
      <c r="A503" s="60" t="s">
        <v>268</v>
      </c>
      <c r="B503" s="60" t="s">
        <v>269</v>
      </c>
      <c r="C503" s="61">
        <f t="shared" si="146"/>
        <v>6247.83</v>
      </c>
      <c r="D503" s="61">
        <f t="shared" si="146"/>
        <v>5973</v>
      </c>
      <c r="E503" s="197">
        <f t="shared" ref="E503:G503" si="152">E504</f>
        <v>5973</v>
      </c>
      <c r="F503" s="197">
        <f t="shared" si="152"/>
        <v>5973</v>
      </c>
      <c r="G503" s="197">
        <f t="shared" si="152"/>
        <v>5973</v>
      </c>
    </row>
    <row r="504" spans="1:7" hidden="1" x14ac:dyDescent="0.25">
      <c r="A504" s="74" t="s">
        <v>270</v>
      </c>
      <c r="B504" s="74" t="s">
        <v>271</v>
      </c>
      <c r="C504" s="100">
        <v>6247.83</v>
      </c>
      <c r="D504" s="100">
        <v>5973</v>
      </c>
      <c r="E504" s="109">
        <v>5973</v>
      </c>
      <c r="F504" s="109">
        <v>5973</v>
      </c>
      <c r="G504" s="109">
        <v>5973</v>
      </c>
    </row>
    <row r="505" spans="1:7" x14ac:dyDescent="0.25">
      <c r="A505" s="66" t="s">
        <v>522</v>
      </c>
      <c r="B505" s="66"/>
      <c r="C505" s="102">
        <f>C506+C515</f>
        <v>24949.06</v>
      </c>
      <c r="D505" s="102">
        <f>D506+D515</f>
        <v>15000</v>
      </c>
      <c r="E505" s="202">
        <f t="shared" ref="E505:G505" si="153">E506+E515</f>
        <v>0</v>
      </c>
      <c r="F505" s="202">
        <f t="shared" si="153"/>
        <v>0</v>
      </c>
      <c r="G505" s="202">
        <f t="shared" si="153"/>
        <v>0</v>
      </c>
    </row>
    <row r="506" spans="1:7" x14ac:dyDescent="0.25">
      <c r="A506" s="68" t="s">
        <v>529</v>
      </c>
      <c r="B506" s="68"/>
      <c r="C506" s="104">
        <f t="shared" ref="C506:D511" si="154">C507</f>
        <v>0</v>
      </c>
      <c r="D506" s="104">
        <f t="shared" si="154"/>
        <v>0</v>
      </c>
      <c r="E506" s="203">
        <f t="shared" ref="E506:G506" si="155">E507</f>
        <v>0</v>
      </c>
      <c r="F506" s="203">
        <f t="shared" si="155"/>
        <v>0</v>
      </c>
      <c r="G506" s="203">
        <f t="shared" si="155"/>
        <v>0</v>
      </c>
    </row>
    <row r="507" spans="1:7" x14ac:dyDescent="0.25">
      <c r="A507" s="70" t="s">
        <v>506</v>
      </c>
      <c r="B507" s="70"/>
      <c r="C507" s="96">
        <f t="shared" si="154"/>
        <v>0</v>
      </c>
      <c r="D507" s="96">
        <f t="shared" si="154"/>
        <v>0</v>
      </c>
      <c r="E507" s="204">
        <f t="shared" ref="E507:G507" si="156">E508</f>
        <v>0</v>
      </c>
      <c r="F507" s="204">
        <f t="shared" si="156"/>
        <v>0</v>
      </c>
      <c r="G507" s="204">
        <f t="shared" si="156"/>
        <v>0</v>
      </c>
    </row>
    <row r="508" spans="1:7" x14ac:dyDescent="0.25">
      <c r="A508" s="72" t="s">
        <v>507</v>
      </c>
      <c r="B508" s="72"/>
      <c r="C508" s="98">
        <f t="shared" si="154"/>
        <v>0</v>
      </c>
      <c r="D508" s="98">
        <f t="shared" si="154"/>
        <v>0</v>
      </c>
      <c r="E508" s="205">
        <f t="shared" ref="E508:G508" si="157">E509</f>
        <v>0</v>
      </c>
      <c r="F508" s="205">
        <f t="shared" si="157"/>
        <v>0</v>
      </c>
      <c r="G508" s="205">
        <f t="shared" si="157"/>
        <v>0</v>
      </c>
    </row>
    <row r="509" spans="1:7" x14ac:dyDescent="0.25">
      <c r="A509" s="60" t="s">
        <v>179</v>
      </c>
      <c r="B509" s="60" t="s">
        <v>180</v>
      </c>
      <c r="C509" s="61">
        <f t="shared" si="154"/>
        <v>0</v>
      </c>
      <c r="D509" s="61">
        <f t="shared" si="154"/>
        <v>0</v>
      </c>
      <c r="E509" s="197">
        <f t="shared" ref="E509:G509" si="158">E510</f>
        <v>0</v>
      </c>
      <c r="F509" s="197">
        <f t="shared" si="158"/>
        <v>0</v>
      </c>
      <c r="G509" s="197">
        <f t="shared" si="158"/>
        <v>0</v>
      </c>
    </row>
    <row r="510" spans="1:7" x14ac:dyDescent="0.25">
      <c r="A510" s="60" t="s">
        <v>221</v>
      </c>
      <c r="B510" s="60" t="s">
        <v>222</v>
      </c>
      <c r="C510" s="61">
        <v>0</v>
      </c>
      <c r="D510" s="61">
        <v>0</v>
      </c>
      <c r="E510" s="197">
        <f t="shared" ref="E510:G510" si="159">E511</f>
        <v>0</v>
      </c>
      <c r="F510" s="197">
        <f t="shared" si="159"/>
        <v>0</v>
      </c>
      <c r="G510" s="197">
        <f t="shared" si="159"/>
        <v>0</v>
      </c>
    </row>
    <row r="511" spans="1:7" hidden="1" x14ac:dyDescent="0.25">
      <c r="A511" s="60" t="s">
        <v>223</v>
      </c>
      <c r="B511" s="60" t="s">
        <v>224</v>
      </c>
      <c r="C511" s="61">
        <f t="shared" si="154"/>
        <v>0</v>
      </c>
      <c r="D511" s="61">
        <f t="shared" si="154"/>
        <v>0</v>
      </c>
      <c r="E511" s="197">
        <f t="shared" ref="E511:G511" si="160">E512</f>
        <v>0</v>
      </c>
      <c r="F511" s="197">
        <f t="shared" si="160"/>
        <v>0</v>
      </c>
      <c r="G511" s="197">
        <f t="shared" si="160"/>
        <v>0</v>
      </c>
    </row>
    <row r="512" spans="1:7" hidden="1" x14ac:dyDescent="0.25">
      <c r="A512" s="60" t="s">
        <v>225</v>
      </c>
      <c r="B512" s="60" t="s">
        <v>226</v>
      </c>
      <c r="C512" s="61">
        <f>C513+C514</f>
        <v>0</v>
      </c>
      <c r="D512" s="61">
        <f>D513+D514</f>
        <v>0</v>
      </c>
      <c r="E512" s="197">
        <f t="shared" ref="E512:G512" si="161">E513+E514</f>
        <v>0</v>
      </c>
      <c r="F512" s="197">
        <f t="shared" si="161"/>
        <v>0</v>
      </c>
      <c r="G512" s="197">
        <f t="shared" si="161"/>
        <v>0</v>
      </c>
    </row>
    <row r="513" spans="1:17" ht="17.25" hidden="1" customHeight="1" x14ac:dyDescent="0.25">
      <c r="A513" s="74" t="s">
        <v>233</v>
      </c>
      <c r="B513" s="74" t="s">
        <v>234</v>
      </c>
      <c r="C513" s="100">
        <v>0</v>
      </c>
      <c r="D513" s="100">
        <v>0</v>
      </c>
      <c r="E513" s="109">
        <v>0</v>
      </c>
      <c r="F513" s="109">
        <v>0</v>
      </c>
      <c r="G513" s="109">
        <v>0</v>
      </c>
    </row>
    <row r="514" spans="1:17" ht="18.75" hidden="1" customHeight="1" x14ac:dyDescent="0.25">
      <c r="A514" s="74" t="s">
        <v>237</v>
      </c>
      <c r="B514" s="74" t="s">
        <v>238</v>
      </c>
      <c r="C514" s="100">
        <v>0</v>
      </c>
      <c r="D514" s="100">
        <v>0</v>
      </c>
      <c r="E514" s="109">
        <v>0</v>
      </c>
      <c r="F514" s="109">
        <v>0</v>
      </c>
      <c r="G514" s="109">
        <v>0</v>
      </c>
    </row>
    <row r="515" spans="1:17" x14ac:dyDescent="0.25">
      <c r="A515" s="68" t="s">
        <v>527</v>
      </c>
      <c r="B515" s="68"/>
      <c r="C515" s="104">
        <f t="shared" ref="C515:D518" si="162">C516</f>
        <v>24949.06</v>
      </c>
      <c r="D515" s="104">
        <f t="shared" si="162"/>
        <v>15000</v>
      </c>
      <c r="E515" s="203">
        <f t="shared" ref="E515:G518" si="163">E516</f>
        <v>0</v>
      </c>
      <c r="F515" s="203">
        <f t="shared" si="163"/>
        <v>0</v>
      </c>
      <c r="G515" s="203">
        <f t="shared" si="163"/>
        <v>0</v>
      </c>
    </row>
    <row r="516" spans="1:17" x14ac:dyDescent="0.25">
      <c r="A516" s="70" t="s">
        <v>506</v>
      </c>
      <c r="B516" s="70"/>
      <c r="C516" s="96">
        <f t="shared" si="162"/>
        <v>24949.06</v>
      </c>
      <c r="D516" s="96">
        <f t="shared" si="162"/>
        <v>15000</v>
      </c>
      <c r="E516" s="204">
        <f t="shared" si="163"/>
        <v>0</v>
      </c>
      <c r="F516" s="204">
        <f t="shared" si="163"/>
        <v>0</v>
      </c>
      <c r="G516" s="204">
        <f t="shared" si="163"/>
        <v>0</v>
      </c>
    </row>
    <row r="517" spans="1:17" x14ac:dyDescent="0.25">
      <c r="A517" s="72" t="s">
        <v>507</v>
      </c>
      <c r="B517" s="72"/>
      <c r="C517" s="98">
        <f>C518+C528</f>
        <v>24949.06</v>
      </c>
      <c r="D517" s="98">
        <f t="shared" si="162"/>
        <v>15000</v>
      </c>
      <c r="E517" s="205">
        <f t="shared" si="163"/>
        <v>0</v>
      </c>
      <c r="F517" s="205">
        <f t="shared" si="163"/>
        <v>0</v>
      </c>
      <c r="G517" s="205">
        <f t="shared" si="163"/>
        <v>0</v>
      </c>
    </row>
    <row r="518" spans="1:17" x14ac:dyDescent="0.25">
      <c r="A518" s="60" t="s">
        <v>179</v>
      </c>
      <c r="B518" s="60" t="s">
        <v>180</v>
      </c>
      <c r="C518" s="61">
        <f t="shared" si="162"/>
        <v>24949.06</v>
      </c>
      <c r="D518" s="61">
        <f t="shared" si="162"/>
        <v>15000</v>
      </c>
      <c r="E518" s="197">
        <f t="shared" si="163"/>
        <v>0</v>
      </c>
      <c r="F518" s="197">
        <f t="shared" si="163"/>
        <v>0</v>
      </c>
      <c r="G518" s="197">
        <f t="shared" si="163"/>
        <v>0</v>
      </c>
    </row>
    <row r="519" spans="1:17" x14ac:dyDescent="0.25">
      <c r="A519" s="60" t="s">
        <v>221</v>
      </c>
      <c r="B519" s="60" t="s">
        <v>222</v>
      </c>
      <c r="C519" s="61">
        <v>24949.06</v>
      </c>
      <c r="D519" s="61">
        <v>15000</v>
      </c>
      <c r="E519" s="197">
        <v>0</v>
      </c>
      <c r="F519" s="197">
        <v>0</v>
      </c>
      <c r="G519" s="197">
        <v>0</v>
      </c>
    </row>
    <row r="520" spans="1:17" hidden="1" x14ac:dyDescent="0.25">
      <c r="A520" s="60" t="s">
        <v>223</v>
      </c>
      <c r="B520" s="60" t="s">
        <v>224</v>
      </c>
      <c r="C520" s="61">
        <f>C521+C526</f>
        <v>0</v>
      </c>
      <c r="D520" s="61">
        <f>D521+D526</f>
        <v>7963</v>
      </c>
      <c r="E520" s="197">
        <f t="shared" ref="E520:G520" si="164">E521+E526</f>
        <v>0</v>
      </c>
      <c r="F520" s="197">
        <f t="shared" si="164"/>
        <v>0</v>
      </c>
      <c r="G520" s="197">
        <f t="shared" si="164"/>
        <v>0</v>
      </c>
    </row>
    <row r="521" spans="1:17" hidden="1" x14ac:dyDescent="0.25">
      <c r="A521" s="60" t="s">
        <v>225</v>
      </c>
      <c r="B521" s="60" t="s">
        <v>226</v>
      </c>
      <c r="C521" s="61">
        <f>C522+C523+C524+C525</f>
        <v>0</v>
      </c>
      <c r="D521" s="61">
        <f>D522+D523+D524+D525</f>
        <v>1991</v>
      </c>
      <c r="E521" s="197">
        <f t="shared" ref="E521:G521" si="165">E522+E523+E524+E525</f>
        <v>0</v>
      </c>
      <c r="F521" s="197">
        <f t="shared" si="165"/>
        <v>0</v>
      </c>
      <c r="G521" s="197">
        <f t="shared" si="165"/>
        <v>0</v>
      </c>
    </row>
    <row r="522" spans="1:17" hidden="1" x14ac:dyDescent="0.25">
      <c r="A522" s="74" t="s">
        <v>229</v>
      </c>
      <c r="B522" s="74" t="s">
        <v>230</v>
      </c>
      <c r="C522" s="100">
        <v>0</v>
      </c>
      <c r="D522" s="100">
        <v>0</v>
      </c>
      <c r="E522" s="109">
        <v>0</v>
      </c>
      <c r="F522" s="109">
        <v>0</v>
      </c>
      <c r="G522" s="109">
        <v>0</v>
      </c>
    </row>
    <row r="523" spans="1:17" ht="15.75" hidden="1" customHeight="1" x14ac:dyDescent="0.25">
      <c r="A523" s="74" t="s">
        <v>233</v>
      </c>
      <c r="B523" s="74" t="s">
        <v>234</v>
      </c>
      <c r="C523" s="100">
        <v>0</v>
      </c>
      <c r="D523" s="100">
        <v>1991</v>
      </c>
      <c r="E523" s="109">
        <v>0</v>
      </c>
      <c r="F523" s="109">
        <v>0</v>
      </c>
      <c r="G523" s="109">
        <v>0</v>
      </c>
    </row>
    <row r="524" spans="1:17" ht="13.5" hidden="1" customHeight="1" x14ac:dyDescent="0.25">
      <c r="A524" s="74" t="s">
        <v>237</v>
      </c>
      <c r="B524" s="74" t="s">
        <v>238</v>
      </c>
      <c r="C524" s="100">
        <v>0</v>
      </c>
      <c r="D524" s="100">
        <v>0</v>
      </c>
      <c r="E524" s="109">
        <v>0</v>
      </c>
      <c r="F524" s="109">
        <v>0</v>
      </c>
      <c r="G524" s="109">
        <v>0</v>
      </c>
    </row>
    <row r="525" spans="1:17" hidden="1" x14ac:dyDescent="0.25">
      <c r="A525" s="74" t="s">
        <v>239</v>
      </c>
      <c r="B525" s="74" t="s">
        <v>240</v>
      </c>
      <c r="C525" s="100">
        <v>0</v>
      </c>
      <c r="D525" s="100">
        <v>0</v>
      </c>
      <c r="E525" s="109">
        <v>0</v>
      </c>
      <c r="F525" s="109">
        <v>0</v>
      </c>
      <c r="G525" s="109">
        <v>0</v>
      </c>
    </row>
    <row r="526" spans="1:17" hidden="1" x14ac:dyDescent="0.25">
      <c r="A526" s="60" t="s">
        <v>246</v>
      </c>
      <c r="B526" s="60" t="s">
        <v>247</v>
      </c>
      <c r="C526" s="105">
        <f>C527</f>
        <v>0</v>
      </c>
      <c r="D526" s="105">
        <f>D527</f>
        <v>5972</v>
      </c>
      <c r="E526" s="81">
        <f t="shared" ref="E526:G526" si="166">E527</f>
        <v>0</v>
      </c>
      <c r="F526" s="81">
        <f t="shared" si="166"/>
        <v>0</v>
      </c>
      <c r="G526" s="81">
        <f t="shared" si="166"/>
        <v>0</v>
      </c>
    </row>
    <row r="527" spans="1:17" hidden="1" x14ac:dyDescent="0.25">
      <c r="A527" s="74" t="s">
        <v>248</v>
      </c>
      <c r="B527" s="74" t="s">
        <v>249</v>
      </c>
      <c r="C527" s="100">
        <v>0</v>
      </c>
      <c r="D527" s="100">
        <v>5972</v>
      </c>
      <c r="E527" s="109">
        <v>0</v>
      </c>
      <c r="F527" s="109">
        <v>0</v>
      </c>
      <c r="G527" s="109">
        <v>0</v>
      </c>
    </row>
    <row r="528" spans="1:17" x14ac:dyDescent="0.25">
      <c r="A528" s="60" t="s">
        <v>432</v>
      </c>
      <c r="B528" s="60" t="s">
        <v>433</v>
      </c>
      <c r="C528" s="61">
        <f t="shared" ref="C528:D531" si="167">C529</f>
        <v>0</v>
      </c>
      <c r="D528" s="61">
        <f t="shared" si="167"/>
        <v>0</v>
      </c>
      <c r="E528" s="197">
        <f t="shared" ref="E528:G531" si="168">E529</f>
        <v>0</v>
      </c>
      <c r="F528" s="197">
        <f t="shared" si="168"/>
        <v>0</v>
      </c>
      <c r="G528" s="197">
        <f t="shared" si="168"/>
        <v>0</v>
      </c>
      <c r="M528" s="56"/>
      <c r="N528" s="56"/>
      <c r="O528" s="56"/>
      <c r="P528" s="56"/>
      <c r="Q528" s="56"/>
    </row>
    <row r="529" spans="1:7" ht="18.75" customHeight="1" x14ac:dyDescent="0.25">
      <c r="A529" s="60" t="s">
        <v>436</v>
      </c>
      <c r="B529" s="60" t="s">
        <v>437</v>
      </c>
      <c r="C529" s="61">
        <v>0</v>
      </c>
      <c r="D529" s="61">
        <f t="shared" si="167"/>
        <v>0</v>
      </c>
      <c r="E529" s="197">
        <f t="shared" si="168"/>
        <v>0</v>
      </c>
      <c r="F529" s="197">
        <f t="shared" si="168"/>
        <v>0</v>
      </c>
      <c r="G529" s="197">
        <f t="shared" si="168"/>
        <v>0</v>
      </c>
    </row>
    <row r="530" spans="1:7" hidden="1" x14ac:dyDescent="0.25">
      <c r="A530" s="60" t="s">
        <v>444</v>
      </c>
      <c r="B530" s="60" t="s">
        <v>445</v>
      </c>
      <c r="C530" s="61">
        <f t="shared" si="167"/>
        <v>0</v>
      </c>
      <c r="D530" s="61">
        <f t="shared" si="167"/>
        <v>0</v>
      </c>
      <c r="E530" s="197">
        <f t="shared" si="168"/>
        <v>0</v>
      </c>
      <c r="F530" s="197">
        <f t="shared" si="168"/>
        <v>0</v>
      </c>
      <c r="G530" s="197">
        <f t="shared" si="168"/>
        <v>0</v>
      </c>
    </row>
    <row r="531" spans="1:7" hidden="1" x14ac:dyDescent="0.25">
      <c r="A531" s="60" t="s">
        <v>446</v>
      </c>
      <c r="B531" s="60" t="s">
        <v>447</v>
      </c>
      <c r="C531" s="61">
        <f t="shared" si="167"/>
        <v>0</v>
      </c>
      <c r="D531" s="61">
        <f t="shared" si="167"/>
        <v>0</v>
      </c>
      <c r="E531" s="197">
        <f t="shared" si="168"/>
        <v>0</v>
      </c>
      <c r="F531" s="197">
        <f t="shared" si="168"/>
        <v>0</v>
      </c>
      <c r="G531" s="197">
        <f t="shared" si="168"/>
        <v>0</v>
      </c>
    </row>
    <row r="532" spans="1:7" hidden="1" x14ac:dyDescent="0.25">
      <c r="A532" s="74" t="s">
        <v>448</v>
      </c>
      <c r="B532" s="74" t="s">
        <v>449</v>
      </c>
      <c r="C532" s="100">
        <v>0</v>
      </c>
      <c r="D532" s="100">
        <v>0</v>
      </c>
      <c r="E532" s="109">
        <v>0</v>
      </c>
      <c r="F532" s="109">
        <v>0</v>
      </c>
      <c r="G532" s="109">
        <v>0</v>
      </c>
    </row>
    <row r="533" spans="1:7" x14ac:dyDescent="0.25">
      <c r="A533" s="66" t="s">
        <v>523</v>
      </c>
      <c r="B533" s="66"/>
      <c r="C533" s="102">
        <f t="shared" ref="C533:D533" si="169">C534+C542</f>
        <v>111993.91</v>
      </c>
      <c r="D533" s="102">
        <f t="shared" si="169"/>
        <v>160000</v>
      </c>
      <c r="E533" s="202">
        <f>E534+E542</f>
        <v>120000</v>
      </c>
      <c r="F533" s="202">
        <f t="shared" ref="F533:G533" si="170">F534+F542</f>
        <v>120000</v>
      </c>
      <c r="G533" s="202">
        <f t="shared" si="170"/>
        <v>120000</v>
      </c>
    </row>
    <row r="534" spans="1:7" x14ac:dyDescent="0.25">
      <c r="A534" s="68" t="s">
        <v>509</v>
      </c>
      <c r="B534" s="68"/>
      <c r="C534" s="104">
        <f t="shared" ref="C534:D540" si="171">C535</f>
        <v>0</v>
      </c>
      <c r="D534" s="104">
        <f t="shared" si="171"/>
        <v>0</v>
      </c>
      <c r="E534" s="203">
        <f t="shared" ref="E534:G540" si="172">E535</f>
        <v>0</v>
      </c>
      <c r="F534" s="203">
        <f t="shared" si="172"/>
        <v>0</v>
      </c>
      <c r="G534" s="203">
        <f t="shared" si="172"/>
        <v>0</v>
      </c>
    </row>
    <row r="535" spans="1:7" x14ac:dyDescent="0.25">
      <c r="A535" s="70" t="s">
        <v>506</v>
      </c>
      <c r="B535" s="70"/>
      <c r="C535" s="96">
        <f t="shared" si="171"/>
        <v>0</v>
      </c>
      <c r="D535" s="96">
        <f t="shared" si="171"/>
        <v>0</v>
      </c>
      <c r="E535" s="204">
        <f t="shared" si="172"/>
        <v>0</v>
      </c>
      <c r="F535" s="204">
        <f t="shared" si="172"/>
        <v>0</v>
      </c>
      <c r="G535" s="204">
        <f t="shared" si="172"/>
        <v>0</v>
      </c>
    </row>
    <row r="536" spans="1:7" x14ac:dyDescent="0.25">
      <c r="A536" s="72" t="s">
        <v>524</v>
      </c>
      <c r="B536" s="72"/>
      <c r="C536" s="98">
        <f t="shared" si="171"/>
        <v>0</v>
      </c>
      <c r="D536" s="98">
        <f t="shared" si="171"/>
        <v>0</v>
      </c>
      <c r="E536" s="205">
        <f t="shared" si="172"/>
        <v>0</v>
      </c>
      <c r="F536" s="205">
        <f t="shared" si="172"/>
        <v>0</v>
      </c>
      <c r="G536" s="205">
        <f t="shared" si="172"/>
        <v>0</v>
      </c>
    </row>
    <row r="537" spans="1:7" x14ac:dyDescent="0.25">
      <c r="A537" s="60" t="s">
        <v>179</v>
      </c>
      <c r="B537" s="60" t="s">
        <v>180</v>
      </c>
      <c r="C537" s="61">
        <f t="shared" si="171"/>
        <v>0</v>
      </c>
      <c r="D537" s="61">
        <f t="shared" si="171"/>
        <v>0</v>
      </c>
      <c r="E537" s="197">
        <f t="shared" si="172"/>
        <v>0</v>
      </c>
      <c r="F537" s="197">
        <f t="shared" si="172"/>
        <v>0</v>
      </c>
      <c r="G537" s="197">
        <f t="shared" si="172"/>
        <v>0</v>
      </c>
    </row>
    <row r="538" spans="1:7" x14ac:dyDescent="0.25">
      <c r="A538" s="60" t="s">
        <v>221</v>
      </c>
      <c r="B538" s="60" t="s">
        <v>222</v>
      </c>
      <c r="C538" s="61">
        <v>0</v>
      </c>
      <c r="D538" s="61">
        <v>0</v>
      </c>
      <c r="E538" s="197">
        <f t="shared" si="172"/>
        <v>0</v>
      </c>
      <c r="F538" s="197">
        <f t="shared" si="172"/>
        <v>0</v>
      </c>
      <c r="G538" s="197">
        <f t="shared" si="172"/>
        <v>0</v>
      </c>
    </row>
    <row r="539" spans="1:7" hidden="1" x14ac:dyDescent="0.25">
      <c r="A539" s="60" t="s">
        <v>254</v>
      </c>
      <c r="B539" s="60" t="s">
        <v>255</v>
      </c>
      <c r="C539" s="61">
        <f t="shared" si="171"/>
        <v>2152.63</v>
      </c>
      <c r="D539" s="61">
        <f t="shared" si="171"/>
        <v>0</v>
      </c>
      <c r="E539" s="197">
        <f t="shared" si="172"/>
        <v>0</v>
      </c>
      <c r="F539" s="197">
        <f t="shared" si="172"/>
        <v>0</v>
      </c>
      <c r="G539" s="197">
        <f t="shared" si="172"/>
        <v>0</v>
      </c>
    </row>
    <row r="540" spans="1:7" hidden="1" x14ac:dyDescent="0.25">
      <c r="A540" s="60" t="s">
        <v>268</v>
      </c>
      <c r="B540" s="60" t="s">
        <v>269</v>
      </c>
      <c r="C540" s="61">
        <f t="shared" si="171"/>
        <v>2152.63</v>
      </c>
      <c r="D540" s="61">
        <f t="shared" si="171"/>
        <v>0</v>
      </c>
      <c r="E540" s="197">
        <f t="shared" si="172"/>
        <v>0</v>
      </c>
      <c r="F540" s="197">
        <f t="shared" si="172"/>
        <v>0</v>
      </c>
      <c r="G540" s="197">
        <f t="shared" si="172"/>
        <v>0</v>
      </c>
    </row>
    <row r="541" spans="1:7" hidden="1" x14ac:dyDescent="0.25">
      <c r="A541" s="74" t="s">
        <v>270</v>
      </c>
      <c r="B541" s="74" t="s">
        <v>271</v>
      </c>
      <c r="C541" s="100">
        <v>2152.63</v>
      </c>
      <c r="D541" s="100">
        <v>0</v>
      </c>
      <c r="E541" s="109">
        <v>0</v>
      </c>
      <c r="F541" s="109">
        <v>0</v>
      </c>
      <c r="G541" s="109">
        <v>0</v>
      </c>
    </row>
    <row r="542" spans="1:7" x14ac:dyDescent="0.25">
      <c r="A542" s="68" t="s">
        <v>528</v>
      </c>
      <c r="B542" s="68"/>
      <c r="C542" s="104">
        <f t="shared" ref="C542:D547" si="173">C543</f>
        <v>111993.91</v>
      </c>
      <c r="D542" s="104">
        <f t="shared" si="173"/>
        <v>160000</v>
      </c>
      <c r="E542" s="203">
        <f t="shared" ref="E542:G547" si="174">E543</f>
        <v>120000</v>
      </c>
      <c r="F542" s="203">
        <f t="shared" si="174"/>
        <v>120000</v>
      </c>
      <c r="G542" s="203">
        <f t="shared" si="174"/>
        <v>120000</v>
      </c>
    </row>
    <row r="543" spans="1:7" x14ac:dyDescent="0.25">
      <c r="A543" s="72" t="s">
        <v>524</v>
      </c>
      <c r="B543" s="72"/>
      <c r="C543" s="98">
        <f t="shared" si="173"/>
        <v>111993.91</v>
      </c>
      <c r="D543" s="98">
        <f t="shared" si="173"/>
        <v>160000</v>
      </c>
      <c r="E543" s="205">
        <f t="shared" si="174"/>
        <v>120000</v>
      </c>
      <c r="F543" s="205">
        <f t="shared" si="174"/>
        <v>120000</v>
      </c>
      <c r="G543" s="205">
        <f t="shared" si="174"/>
        <v>120000</v>
      </c>
    </row>
    <row r="544" spans="1:7" x14ac:dyDescent="0.25">
      <c r="A544" s="60" t="s">
        <v>179</v>
      </c>
      <c r="B544" s="60" t="s">
        <v>180</v>
      </c>
      <c r="C544" s="61">
        <f t="shared" si="173"/>
        <v>111993.91</v>
      </c>
      <c r="D544" s="61">
        <f t="shared" si="173"/>
        <v>160000</v>
      </c>
      <c r="E544" s="197">
        <f t="shared" si="174"/>
        <v>120000</v>
      </c>
      <c r="F544" s="197">
        <f t="shared" si="174"/>
        <v>120000</v>
      </c>
      <c r="G544" s="197">
        <f t="shared" si="174"/>
        <v>120000</v>
      </c>
    </row>
    <row r="545" spans="1:7" x14ac:dyDescent="0.25">
      <c r="A545" s="60" t="s">
        <v>221</v>
      </c>
      <c r="B545" s="60" t="s">
        <v>222</v>
      </c>
      <c r="C545" s="61">
        <v>111993.91</v>
      </c>
      <c r="D545" s="61">
        <v>160000</v>
      </c>
      <c r="E545" s="197">
        <v>120000</v>
      </c>
      <c r="F545" s="197">
        <v>120000</v>
      </c>
      <c r="G545" s="197">
        <v>120000</v>
      </c>
    </row>
    <row r="546" spans="1:7" hidden="1" x14ac:dyDescent="0.25">
      <c r="A546" s="60" t="s">
        <v>254</v>
      </c>
      <c r="B546" s="60" t="s">
        <v>255</v>
      </c>
      <c r="C546" s="61">
        <f t="shared" si="173"/>
        <v>0</v>
      </c>
      <c r="D546" s="61">
        <f t="shared" si="173"/>
        <v>4268</v>
      </c>
      <c r="E546" s="197">
        <f t="shared" si="174"/>
        <v>150000</v>
      </c>
      <c r="F546" s="197">
        <f t="shared" si="174"/>
        <v>150000</v>
      </c>
      <c r="G546" s="197">
        <f t="shared" si="174"/>
        <v>150000</v>
      </c>
    </row>
    <row r="547" spans="1:7" hidden="1" x14ac:dyDescent="0.25">
      <c r="A547" s="60" t="s">
        <v>268</v>
      </c>
      <c r="B547" s="60" t="s">
        <v>269</v>
      </c>
      <c r="C547" s="61">
        <f t="shared" si="173"/>
        <v>0</v>
      </c>
      <c r="D547" s="61">
        <f t="shared" si="173"/>
        <v>4268</v>
      </c>
      <c r="E547" s="197">
        <f t="shared" si="174"/>
        <v>150000</v>
      </c>
      <c r="F547" s="197">
        <f t="shared" si="174"/>
        <v>150000</v>
      </c>
      <c r="G547" s="197">
        <f t="shared" si="174"/>
        <v>150000</v>
      </c>
    </row>
    <row r="548" spans="1:7" hidden="1" x14ac:dyDescent="0.25">
      <c r="A548" s="74" t="s">
        <v>270</v>
      </c>
      <c r="B548" s="74" t="s">
        <v>271</v>
      </c>
      <c r="C548" s="100">
        <v>0</v>
      </c>
      <c r="D548" s="100">
        <v>4268</v>
      </c>
      <c r="E548" s="109">
        <v>150000</v>
      </c>
      <c r="F548" s="109">
        <v>150000</v>
      </c>
      <c r="G548" s="109">
        <v>150000</v>
      </c>
    </row>
    <row r="549" spans="1:7" hidden="1" x14ac:dyDescent="0.25">
      <c r="A549" s="60" t="s">
        <v>254</v>
      </c>
      <c r="B549" s="60" t="s">
        <v>255</v>
      </c>
      <c r="C549" s="78">
        <f t="shared" ref="C549:D550" si="175">C550</f>
        <v>7576.42</v>
      </c>
      <c r="D549" s="78">
        <f t="shared" si="175"/>
        <v>8557</v>
      </c>
      <c r="E549" s="207">
        <f t="shared" ref="E549:G549" si="176">E550</f>
        <v>0</v>
      </c>
      <c r="F549" s="207">
        <f t="shared" si="176"/>
        <v>0</v>
      </c>
      <c r="G549" s="207">
        <f t="shared" si="176"/>
        <v>0</v>
      </c>
    </row>
    <row r="550" spans="1:7" hidden="1" x14ac:dyDescent="0.25">
      <c r="A550" s="60" t="s">
        <v>268</v>
      </c>
      <c r="B550" s="60" t="s">
        <v>269</v>
      </c>
      <c r="C550" s="78">
        <f t="shared" si="175"/>
        <v>7576.42</v>
      </c>
      <c r="D550" s="78">
        <f t="shared" si="175"/>
        <v>8557</v>
      </c>
      <c r="E550" s="207">
        <f t="shared" ref="E550:G550" si="177">E551</f>
        <v>0</v>
      </c>
      <c r="F550" s="207">
        <f t="shared" si="177"/>
        <v>0</v>
      </c>
      <c r="G550" s="207">
        <f t="shared" si="177"/>
        <v>0</v>
      </c>
    </row>
    <row r="551" spans="1:7" hidden="1" x14ac:dyDescent="0.25">
      <c r="A551" s="74" t="s">
        <v>270</v>
      </c>
      <c r="B551" s="74" t="s">
        <v>271</v>
      </c>
      <c r="C551" s="134">
        <v>7576.42</v>
      </c>
      <c r="D551" s="134">
        <v>8557</v>
      </c>
      <c r="E551" s="208">
        <v>0</v>
      </c>
      <c r="F551" s="208">
        <v>0</v>
      </c>
      <c r="G551" s="208">
        <v>0</v>
      </c>
    </row>
    <row r="552" spans="1:7" x14ac:dyDescent="0.25">
      <c r="A552" s="66" t="s">
        <v>526</v>
      </c>
      <c r="B552" s="66"/>
      <c r="C552" s="135">
        <f>C553+C564</f>
        <v>35581.25</v>
      </c>
      <c r="D552" s="135">
        <f>D553+D564</f>
        <v>23504.06</v>
      </c>
      <c r="E552" s="209">
        <f t="shared" ref="E552:G552" si="178">E553+E564</f>
        <v>66080.5</v>
      </c>
      <c r="F552" s="209">
        <f t="shared" si="178"/>
        <v>66080.5</v>
      </c>
      <c r="G552" s="209">
        <f t="shared" si="178"/>
        <v>66080.5</v>
      </c>
    </row>
    <row r="553" spans="1:7" x14ac:dyDescent="0.25">
      <c r="A553" s="68" t="s">
        <v>509</v>
      </c>
      <c r="B553" s="68"/>
      <c r="C553" s="136">
        <f t="shared" ref="C553:D556" si="179">C554</f>
        <v>4406.25</v>
      </c>
      <c r="D553" s="136">
        <f t="shared" si="179"/>
        <v>5250</v>
      </c>
      <c r="E553" s="210">
        <f t="shared" ref="E553:G556" si="180">E554</f>
        <v>7750</v>
      </c>
      <c r="F553" s="210">
        <f t="shared" si="180"/>
        <v>7750</v>
      </c>
      <c r="G553" s="210">
        <f t="shared" si="180"/>
        <v>7750</v>
      </c>
    </row>
    <row r="554" spans="1:7" x14ac:dyDescent="0.25">
      <c r="A554" s="70" t="s">
        <v>506</v>
      </c>
      <c r="B554" s="70"/>
      <c r="C554" s="137">
        <f t="shared" si="179"/>
        <v>4406.25</v>
      </c>
      <c r="D554" s="137">
        <f t="shared" si="179"/>
        <v>5250</v>
      </c>
      <c r="E554" s="211">
        <f t="shared" si="180"/>
        <v>7750</v>
      </c>
      <c r="F554" s="211">
        <f t="shared" si="180"/>
        <v>7750</v>
      </c>
      <c r="G554" s="211">
        <f t="shared" si="180"/>
        <v>7750</v>
      </c>
    </row>
    <row r="555" spans="1:7" x14ac:dyDescent="0.25">
      <c r="A555" s="72" t="s">
        <v>507</v>
      </c>
      <c r="B555" s="72"/>
      <c r="C555" s="138">
        <f t="shared" si="179"/>
        <v>4406.25</v>
      </c>
      <c r="D555" s="138">
        <f t="shared" si="179"/>
        <v>5250</v>
      </c>
      <c r="E555" s="212">
        <f t="shared" si="180"/>
        <v>7750</v>
      </c>
      <c r="F555" s="212">
        <f t="shared" si="180"/>
        <v>7750</v>
      </c>
      <c r="G555" s="212">
        <f t="shared" si="180"/>
        <v>7750</v>
      </c>
    </row>
    <row r="556" spans="1:7" x14ac:dyDescent="0.25">
      <c r="A556" s="60" t="s">
        <v>179</v>
      </c>
      <c r="B556" s="60" t="s">
        <v>180</v>
      </c>
      <c r="C556" s="78">
        <f t="shared" si="179"/>
        <v>4406.25</v>
      </c>
      <c r="D556" s="78">
        <f t="shared" si="179"/>
        <v>5250</v>
      </c>
      <c r="E556" s="207">
        <f t="shared" si="180"/>
        <v>7750</v>
      </c>
      <c r="F556" s="207">
        <f t="shared" si="180"/>
        <v>7750</v>
      </c>
      <c r="G556" s="207">
        <f t="shared" si="180"/>
        <v>7750</v>
      </c>
    </row>
    <row r="557" spans="1:7" x14ac:dyDescent="0.25">
      <c r="A557" s="60" t="s">
        <v>221</v>
      </c>
      <c r="B557" s="60" t="s">
        <v>222</v>
      </c>
      <c r="C557" s="78">
        <v>4406.25</v>
      </c>
      <c r="D557" s="78">
        <v>5250</v>
      </c>
      <c r="E557" s="207">
        <v>7750</v>
      </c>
      <c r="F557" s="207">
        <v>7750</v>
      </c>
      <c r="G557" s="207">
        <v>7750</v>
      </c>
    </row>
    <row r="558" spans="1:7" hidden="1" x14ac:dyDescent="0.25">
      <c r="A558" s="60" t="s">
        <v>254</v>
      </c>
      <c r="B558" s="60" t="s">
        <v>255</v>
      </c>
      <c r="C558" s="78">
        <f>C559</f>
        <v>0</v>
      </c>
      <c r="D558" s="78">
        <f>D559</f>
        <v>530</v>
      </c>
      <c r="E558" s="207">
        <f t="shared" ref="E558:G559" si="181">E559</f>
        <v>0</v>
      </c>
      <c r="F558" s="207">
        <f t="shared" si="181"/>
        <v>530</v>
      </c>
      <c r="G558" s="207">
        <f t="shared" si="181"/>
        <v>530</v>
      </c>
    </row>
    <row r="559" spans="1:7" hidden="1" x14ac:dyDescent="0.25">
      <c r="A559" s="60" t="s">
        <v>268</v>
      </c>
      <c r="B559" s="60" t="s">
        <v>269</v>
      </c>
      <c r="C559" s="78">
        <f>C560</f>
        <v>0</v>
      </c>
      <c r="D559" s="78">
        <f>D560</f>
        <v>530</v>
      </c>
      <c r="E559" s="207">
        <f t="shared" si="181"/>
        <v>0</v>
      </c>
      <c r="F559" s="207">
        <f t="shared" si="181"/>
        <v>530</v>
      </c>
      <c r="G559" s="207">
        <f t="shared" si="181"/>
        <v>530</v>
      </c>
    </row>
    <row r="560" spans="1:7" hidden="1" x14ac:dyDescent="0.25">
      <c r="A560" s="74" t="s">
        <v>270</v>
      </c>
      <c r="B560" s="74" t="s">
        <v>271</v>
      </c>
      <c r="C560" s="134">
        <v>0</v>
      </c>
      <c r="D560" s="134">
        <v>530</v>
      </c>
      <c r="E560" s="208">
        <v>0</v>
      </c>
      <c r="F560" s="208">
        <v>530</v>
      </c>
      <c r="G560" s="208">
        <v>530</v>
      </c>
    </row>
    <row r="561" spans="1:7" hidden="1" x14ac:dyDescent="0.25">
      <c r="A561" s="60" t="s">
        <v>295</v>
      </c>
      <c r="B561" s="60" t="s">
        <v>296</v>
      </c>
      <c r="C561" s="78">
        <f>C562</f>
        <v>0</v>
      </c>
      <c r="D561" s="78">
        <f>D562</f>
        <v>2000</v>
      </c>
      <c r="E561" s="207">
        <f t="shared" ref="E561:G562" si="182">E562</f>
        <v>5250</v>
      </c>
      <c r="F561" s="207">
        <f t="shared" si="182"/>
        <v>2000</v>
      </c>
      <c r="G561" s="207">
        <f t="shared" si="182"/>
        <v>2000</v>
      </c>
    </row>
    <row r="562" spans="1:7" hidden="1" x14ac:dyDescent="0.25">
      <c r="A562" s="60" t="s">
        <v>297</v>
      </c>
      <c r="B562" s="60" t="s">
        <v>298</v>
      </c>
      <c r="C562" s="139">
        <f>C563</f>
        <v>0</v>
      </c>
      <c r="D562" s="139">
        <f>D563</f>
        <v>2000</v>
      </c>
      <c r="E562" s="82">
        <f t="shared" si="182"/>
        <v>5250</v>
      </c>
      <c r="F562" s="82">
        <f t="shared" si="182"/>
        <v>2000</v>
      </c>
      <c r="G562" s="82">
        <f t="shared" si="182"/>
        <v>2000</v>
      </c>
    </row>
    <row r="563" spans="1:7" hidden="1" x14ac:dyDescent="0.25">
      <c r="A563" s="74" t="s">
        <v>305</v>
      </c>
      <c r="B563" s="74" t="s">
        <v>306</v>
      </c>
      <c r="C563" s="134">
        <v>0</v>
      </c>
      <c r="D563" s="134">
        <v>2000</v>
      </c>
      <c r="E563" s="208">
        <v>5250</v>
      </c>
      <c r="F563" s="208">
        <v>2000</v>
      </c>
      <c r="G563" s="208">
        <v>2000</v>
      </c>
    </row>
    <row r="564" spans="1:7" x14ac:dyDescent="0.25">
      <c r="A564" s="68" t="s">
        <v>528</v>
      </c>
      <c r="B564" s="68"/>
      <c r="C564" s="136">
        <f t="shared" ref="C564:D567" si="183">C565</f>
        <v>31175</v>
      </c>
      <c r="D564" s="136">
        <f t="shared" si="183"/>
        <v>18254.060000000001</v>
      </c>
      <c r="E564" s="210">
        <f t="shared" ref="E564:G567" si="184">E565</f>
        <v>58330.5</v>
      </c>
      <c r="F564" s="210">
        <f t="shared" si="184"/>
        <v>58330.5</v>
      </c>
      <c r="G564" s="210">
        <f t="shared" si="184"/>
        <v>58330.5</v>
      </c>
    </row>
    <row r="565" spans="1:7" x14ac:dyDescent="0.25">
      <c r="A565" s="70" t="s">
        <v>506</v>
      </c>
      <c r="B565" s="70"/>
      <c r="C565" s="137">
        <f t="shared" si="183"/>
        <v>31175</v>
      </c>
      <c r="D565" s="137">
        <f t="shared" si="183"/>
        <v>18254.060000000001</v>
      </c>
      <c r="E565" s="211">
        <f t="shared" si="184"/>
        <v>58330.5</v>
      </c>
      <c r="F565" s="211">
        <f t="shared" si="184"/>
        <v>58330.5</v>
      </c>
      <c r="G565" s="211">
        <f t="shared" si="184"/>
        <v>58330.5</v>
      </c>
    </row>
    <row r="566" spans="1:7" x14ac:dyDescent="0.25">
      <c r="A566" s="72" t="s">
        <v>507</v>
      </c>
      <c r="B566" s="72"/>
      <c r="C566" s="138">
        <f t="shared" si="183"/>
        <v>31175</v>
      </c>
      <c r="D566" s="138">
        <f t="shared" si="183"/>
        <v>18254.060000000001</v>
      </c>
      <c r="E566" s="212">
        <f t="shared" si="184"/>
        <v>58330.5</v>
      </c>
      <c r="F566" s="212">
        <f t="shared" si="184"/>
        <v>58330.5</v>
      </c>
      <c r="G566" s="212">
        <f t="shared" si="184"/>
        <v>58330.5</v>
      </c>
    </row>
    <row r="567" spans="1:7" x14ac:dyDescent="0.25">
      <c r="A567" s="60" t="s">
        <v>179</v>
      </c>
      <c r="B567" s="60" t="s">
        <v>180</v>
      </c>
      <c r="C567" s="78">
        <f t="shared" si="183"/>
        <v>31175</v>
      </c>
      <c r="D567" s="78">
        <f t="shared" si="183"/>
        <v>18254.060000000001</v>
      </c>
      <c r="E567" s="207">
        <f t="shared" si="184"/>
        <v>58330.5</v>
      </c>
      <c r="F567" s="207">
        <f t="shared" si="184"/>
        <v>58330.5</v>
      </c>
      <c r="G567" s="207">
        <f t="shared" si="184"/>
        <v>58330.5</v>
      </c>
    </row>
    <row r="568" spans="1:7" x14ac:dyDescent="0.25">
      <c r="A568" s="60" t="s">
        <v>221</v>
      </c>
      <c r="B568" s="60" t="s">
        <v>222</v>
      </c>
      <c r="C568" s="78">
        <v>31175</v>
      </c>
      <c r="D568" s="78">
        <v>18254.060000000001</v>
      </c>
      <c r="E568" s="207">
        <v>58330.5</v>
      </c>
      <c r="F568" s="207">
        <v>58330.5</v>
      </c>
      <c r="G568" s="207">
        <v>58330.5</v>
      </c>
    </row>
    <row r="569" spans="1:7" hidden="1" x14ac:dyDescent="0.25">
      <c r="A569" s="60" t="s">
        <v>254</v>
      </c>
      <c r="B569" s="60" t="s">
        <v>255</v>
      </c>
      <c r="C569" s="78">
        <f>C570+C572</f>
        <v>0</v>
      </c>
      <c r="D569" s="78">
        <f>D570+D572</f>
        <v>1461</v>
      </c>
      <c r="E569" s="78">
        <f t="shared" ref="E569:G569" si="185">E570+E572</f>
        <v>2229</v>
      </c>
      <c r="F569" s="78">
        <f t="shared" si="185"/>
        <v>0</v>
      </c>
      <c r="G569" s="78">
        <f t="shared" si="185"/>
        <v>0</v>
      </c>
    </row>
    <row r="570" spans="1:7" hidden="1" x14ac:dyDescent="0.25">
      <c r="A570" s="60" t="s">
        <v>268</v>
      </c>
      <c r="B570" s="60" t="s">
        <v>269</v>
      </c>
      <c r="C570" s="82">
        <f>C571</f>
        <v>0</v>
      </c>
      <c r="D570" s="82">
        <f t="shared" ref="D570:G570" si="186">D571</f>
        <v>797</v>
      </c>
      <c r="E570" s="82">
        <f t="shared" si="186"/>
        <v>1300</v>
      </c>
      <c r="F570" s="82">
        <f t="shared" si="186"/>
        <v>0</v>
      </c>
      <c r="G570" s="82">
        <f t="shared" si="186"/>
        <v>0</v>
      </c>
    </row>
    <row r="571" spans="1:7" hidden="1" x14ac:dyDescent="0.25">
      <c r="A571" s="74" t="s">
        <v>270</v>
      </c>
      <c r="B571" s="74" t="s">
        <v>271</v>
      </c>
      <c r="C571" s="79">
        <v>0</v>
      </c>
      <c r="D571" s="79">
        <v>797</v>
      </c>
      <c r="E571" s="79">
        <v>1300</v>
      </c>
      <c r="F571" s="79"/>
      <c r="G571" s="79"/>
    </row>
    <row r="572" spans="1:7" ht="26.25" hidden="1" x14ac:dyDescent="0.25">
      <c r="A572" s="60" t="s">
        <v>280</v>
      </c>
      <c r="B572" s="60" t="s">
        <v>281</v>
      </c>
      <c r="C572" s="82">
        <f>C573</f>
        <v>0</v>
      </c>
      <c r="D572" s="82">
        <f>D573</f>
        <v>664</v>
      </c>
      <c r="E572" s="82">
        <f t="shared" ref="E572:G572" si="187">E573</f>
        <v>929</v>
      </c>
      <c r="F572" s="82">
        <f t="shared" si="187"/>
        <v>0</v>
      </c>
      <c r="G572" s="82">
        <f t="shared" si="187"/>
        <v>0</v>
      </c>
    </row>
    <row r="573" spans="1:7" ht="30" hidden="1" x14ac:dyDescent="0.25">
      <c r="A573" s="74" t="s">
        <v>284</v>
      </c>
      <c r="B573" s="74" t="s">
        <v>285</v>
      </c>
      <c r="C573" s="79">
        <v>0</v>
      </c>
      <c r="D573" s="79">
        <v>664</v>
      </c>
      <c r="E573" s="79">
        <v>929</v>
      </c>
      <c r="F573" s="79"/>
      <c r="G573" s="79"/>
    </row>
    <row r="574" spans="1:7" hidden="1" x14ac:dyDescent="0.25">
      <c r="A574" s="60" t="s">
        <v>295</v>
      </c>
      <c r="B574" s="60" t="s">
        <v>296</v>
      </c>
      <c r="C574" s="78">
        <f>C575</f>
        <v>0</v>
      </c>
      <c r="D574" s="78">
        <f>D575</f>
        <v>13927</v>
      </c>
      <c r="E574" s="78">
        <f t="shared" ref="E574:G575" si="188">E575</f>
        <v>18000</v>
      </c>
      <c r="F574" s="78">
        <f t="shared" si="188"/>
        <v>0</v>
      </c>
      <c r="G574" s="78">
        <f t="shared" si="188"/>
        <v>0</v>
      </c>
    </row>
    <row r="575" spans="1:7" hidden="1" x14ac:dyDescent="0.25">
      <c r="A575" s="60" t="s">
        <v>297</v>
      </c>
      <c r="B575" s="60" t="s">
        <v>298</v>
      </c>
      <c r="C575" s="82">
        <f>C576</f>
        <v>0</v>
      </c>
      <c r="D575" s="82">
        <f>D576</f>
        <v>13927</v>
      </c>
      <c r="E575" s="82">
        <f t="shared" si="188"/>
        <v>18000</v>
      </c>
      <c r="F575" s="82">
        <f t="shared" si="188"/>
        <v>0</v>
      </c>
      <c r="G575" s="82">
        <f t="shared" si="188"/>
        <v>0</v>
      </c>
    </row>
    <row r="576" spans="1:7" hidden="1" x14ac:dyDescent="0.25">
      <c r="A576" s="74" t="s">
        <v>305</v>
      </c>
      <c r="B576" s="74" t="s">
        <v>306</v>
      </c>
      <c r="C576" s="79">
        <v>0</v>
      </c>
      <c r="D576" s="79">
        <v>13927</v>
      </c>
      <c r="E576" s="79">
        <v>18000</v>
      </c>
      <c r="F576" s="79">
        <v>0</v>
      </c>
      <c r="G576" s="79">
        <v>0</v>
      </c>
    </row>
  </sheetData>
  <mergeCells count="2">
    <mergeCell ref="A3:G3"/>
    <mergeCell ref="A1:J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6"/>
  <sheetViews>
    <sheetView workbookViewId="0">
      <selection activeCell="C7" sqref="C7"/>
    </sheetView>
  </sheetViews>
  <sheetFormatPr defaultRowHeight="15" x14ac:dyDescent="0.25"/>
  <cols>
    <col min="1" max="1" width="16.140625" customWidth="1"/>
    <col min="2" max="2" width="49" customWidth="1"/>
    <col min="3" max="3" width="23.7109375" customWidth="1"/>
    <col min="4" max="4" width="18" customWidth="1"/>
    <col min="5" max="5" width="18.7109375" customWidth="1"/>
    <col min="6" max="6" width="18" customWidth="1"/>
    <col min="7" max="7" width="17.7109375" customWidth="1"/>
  </cols>
  <sheetData>
    <row r="1" spans="1:10" ht="15.75" customHeight="1" x14ac:dyDescent="0.25">
      <c r="A1" s="166" t="s">
        <v>555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8" x14ac:dyDescent="0.25">
      <c r="A2" s="24"/>
      <c r="B2" s="24"/>
      <c r="C2" s="24"/>
      <c r="D2" s="24"/>
      <c r="E2" s="24"/>
      <c r="F2" s="24"/>
      <c r="G2" s="24"/>
    </row>
    <row r="3" spans="1:10" ht="15.75" x14ac:dyDescent="0.25">
      <c r="A3" s="166" t="s">
        <v>16</v>
      </c>
      <c r="B3" s="168"/>
      <c r="C3" s="168"/>
      <c r="D3" s="168"/>
      <c r="E3" s="168"/>
      <c r="F3" s="168"/>
      <c r="G3" s="168"/>
    </row>
    <row r="10" spans="1:10" x14ac:dyDescent="0.25">
      <c r="C10" s="50" t="s">
        <v>56</v>
      </c>
      <c r="D10" s="50" t="s">
        <v>57</v>
      </c>
      <c r="E10" s="50" t="s">
        <v>57</v>
      </c>
      <c r="F10" s="50" t="s">
        <v>58</v>
      </c>
      <c r="G10" s="50" t="s">
        <v>58</v>
      </c>
    </row>
    <row r="11" spans="1:10" x14ac:dyDescent="0.25">
      <c r="A11" s="51" t="s">
        <v>59</v>
      </c>
      <c r="B11" s="51" t="s">
        <v>60</v>
      </c>
      <c r="C11" s="50" t="s">
        <v>500</v>
      </c>
      <c r="D11" s="50" t="s">
        <v>61</v>
      </c>
      <c r="E11" s="50" t="s">
        <v>62</v>
      </c>
      <c r="F11" s="50" t="s">
        <v>63</v>
      </c>
      <c r="G11" s="50" t="s">
        <v>64</v>
      </c>
    </row>
    <row r="12" spans="1:10" x14ac:dyDescent="0.25">
      <c r="A12" t="s">
        <v>178</v>
      </c>
      <c r="B12" s="60"/>
      <c r="C12" s="61">
        <f t="shared" ref="C12:G14" si="0">C13</f>
        <v>834384.2300000001</v>
      </c>
      <c r="D12" s="61">
        <f t="shared" si="0"/>
        <v>2443252</v>
      </c>
      <c r="E12" s="61">
        <f t="shared" si="0"/>
        <v>5667392.6400000006</v>
      </c>
      <c r="F12" s="61">
        <f t="shared" si="0"/>
        <v>2675304.4500000002</v>
      </c>
      <c r="G12" s="61">
        <f t="shared" si="0"/>
        <v>2673296.7600000002</v>
      </c>
    </row>
    <row r="13" spans="1:10" x14ac:dyDescent="0.25">
      <c r="A13" s="52" t="s">
        <v>501</v>
      </c>
      <c r="B13" s="52"/>
      <c r="C13" s="53">
        <f t="shared" si="0"/>
        <v>834384.2300000001</v>
      </c>
      <c r="D13" s="53">
        <f t="shared" si="0"/>
        <v>2443252</v>
      </c>
      <c r="E13" s="53">
        <f t="shared" si="0"/>
        <v>5667392.6400000006</v>
      </c>
      <c r="F13" s="53">
        <f t="shared" si="0"/>
        <v>2675304.4500000002</v>
      </c>
      <c r="G13" s="53">
        <f t="shared" si="0"/>
        <v>2673296.7600000002</v>
      </c>
    </row>
    <row r="14" spans="1:10" x14ac:dyDescent="0.25">
      <c r="A14" s="62" t="s">
        <v>502</v>
      </c>
      <c r="B14" s="62"/>
      <c r="C14" s="63">
        <f>C15</f>
        <v>834384.2300000001</v>
      </c>
      <c r="D14" s="63">
        <f>D15</f>
        <v>2443252</v>
      </c>
      <c r="E14" s="63">
        <f t="shared" si="0"/>
        <v>5667392.6400000006</v>
      </c>
      <c r="F14" s="63">
        <f t="shared" si="0"/>
        <v>2675304.4500000002</v>
      </c>
      <c r="G14" s="63">
        <f t="shared" si="0"/>
        <v>2673296.7600000002</v>
      </c>
    </row>
    <row r="15" spans="1:10" x14ac:dyDescent="0.25">
      <c r="A15" s="64" t="s">
        <v>503</v>
      </c>
      <c r="B15" s="64"/>
      <c r="C15" s="65">
        <f>C16+C101+C153+C165+C268+C284+C339+C385+C399+C462+C471+C488+C516+C540+C327</f>
        <v>834384.2300000001</v>
      </c>
      <c r="D15" s="65">
        <f t="shared" ref="D15:G15" si="1">D16+D101+D153+D165+D268+D284+D339+D385+D399+D462+D471+D488+D516+D540+D327</f>
        <v>2443252</v>
      </c>
      <c r="E15" s="65">
        <f t="shared" si="1"/>
        <v>5667392.6400000006</v>
      </c>
      <c r="F15" s="65">
        <f t="shared" si="1"/>
        <v>2675304.4500000002</v>
      </c>
      <c r="G15" s="65">
        <f t="shared" si="1"/>
        <v>2673296.7600000002</v>
      </c>
    </row>
    <row r="16" spans="1:10" x14ac:dyDescent="0.25">
      <c r="A16" s="66" t="s">
        <v>504</v>
      </c>
      <c r="B16" s="66"/>
      <c r="C16" s="67">
        <f>C17</f>
        <v>555049.12000000011</v>
      </c>
      <c r="D16" s="67">
        <f>D17</f>
        <v>258441</v>
      </c>
      <c r="E16" s="67">
        <f t="shared" ref="E16:G18" si="2">E17</f>
        <v>251602</v>
      </c>
      <c r="F16" s="67">
        <f t="shared" si="2"/>
        <v>251602</v>
      </c>
      <c r="G16" s="67">
        <f t="shared" si="2"/>
        <v>251602</v>
      </c>
    </row>
    <row r="17" spans="1:7" x14ac:dyDescent="0.25">
      <c r="A17" s="68" t="s">
        <v>505</v>
      </c>
      <c r="B17" s="68"/>
      <c r="C17" s="69">
        <f>C102+C125+C154+C166+C177+C269+C277+C285+C340+C348+C356+C386+C400+C413+C438+C446+C463+C472+C480+C489+C498+C517+C525+C532+C541+C552+C18</f>
        <v>555049.12000000011</v>
      </c>
      <c r="D17" s="69">
        <f>D18</f>
        <v>258441</v>
      </c>
      <c r="E17" s="69">
        <f t="shared" si="2"/>
        <v>251602</v>
      </c>
      <c r="F17" s="69">
        <f t="shared" si="2"/>
        <v>251602</v>
      </c>
      <c r="G17" s="69">
        <f t="shared" si="2"/>
        <v>251602</v>
      </c>
    </row>
    <row r="18" spans="1:7" x14ac:dyDescent="0.25">
      <c r="A18" s="70" t="s">
        <v>506</v>
      </c>
      <c r="B18" s="70"/>
      <c r="C18" s="71">
        <f t="shared" ref="C18:G19" si="3">C19</f>
        <v>275714.01</v>
      </c>
      <c r="D18" s="71">
        <f>D19</f>
        <v>258441</v>
      </c>
      <c r="E18" s="71">
        <f t="shared" si="2"/>
        <v>251602</v>
      </c>
      <c r="F18" s="71">
        <f t="shared" si="2"/>
        <v>251602</v>
      </c>
      <c r="G18" s="71">
        <f t="shared" si="2"/>
        <v>251602</v>
      </c>
    </row>
    <row r="19" spans="1:7" x14ac:dyDescent="0.25">
      <c r="A19" s="72" t="s">
        <v>507</v>
      </c>
      <c r="B19" s="72"/>
      <c r="C19" s="73">
        <f t="shared" si="3"/>
        <v>275714.01</v>
      </c>
      <c r="D19" s="73">
        <f t="shared" si="3"/>
        <v>258441</v>
      </c>
      <c r="E19" s="73">
        <f t="shared" si="3"/>
        <v>251602</v>
      </c>
      <c r="F19" s="73">
        <f t="shared" si="3"/>
        <v>251602</v>
      </c>
      <c r="G19" s="73">
        <f t="shared" si="3"/>
        <v>251602</v>
      </c>
    </row>
    <row r="20" spans="1:7" x14ac:dyDescent="0.25">
      <c r="A20" s="60" t="s">
        <v>179</v>
      </c>
      <c r="B20" s="60" t="s">
        <v>180</v>
      </c>
      <c r="C20" s="61">
        <f>C21+C97</f>
        <v>275714.01</v>
      </c>
      <c r="D20" s="61">
        <f>D21+D97</f>
        <v>258441</v>
      </c>
      <c r="E20" s="61">
        <f>E21+E97</f>
        <v>251602</v>
      </c>
      <c r="F20" s="61">
        <f>F21+F97</f>
        <v>251602</v>
      </c>
      <c r="G20" s="61">
        <f>G21+G97</f>
        <v>251602</v>
      </c>
    </row>
    <row r="21" spans="1:7" x14ac:dyDescent="0.25">
      <c r="A21" s="60" t="s">
        <v>221</v>
      </c>
      <c r="B21" s="60" t="s">
        <v>222</v>
      </c>
      <c r="C21" s="61">
        <f>C22+C32+C51+C80+C83</f>
        <v>274627.04000000004</v>
      </c>
      <c r="D21" s="61">
        <f>D22+D32+D51+D80+D83</f>
        <v>257711</v>
      </c>
      <c r="E21" s="61">
        <v>250602</v>
      </c>
      <c r="F21" s="61">
        <v>250602</v>
      </c>
      <c r="G21" s="61">
        <v>250602</v>
      </c>
    </row>
    <row r="22" spans="1:7" x14ac:dyDescent="0.25">
      <c r="A22" s="60" t="s">
        <v>223</v>
      </c>
      <c r="B22" s="60" t="s">
        <v>224</v>
      </c>
      <c r="C22" s="61">
        <f>C23+C28+C30</f>
        <v>5815.7999999999993</v>
      </c>
      <c r="D22" s="61">
        <f>D23+D28+D30</f>
        <v>6237</v>
      </c>
      <c r="E22" s="61">
        <f>E23+E28+E30</f>
        <v>0</v>
      </c>
      <c r="F22" s="61">
        <f>F23+F28+F30</f>
        <v>0</v>
      </c>
      <c r="G22" s="61">
        <f>G23+G28+G30</f>
        <v>0</v>
      </c>
    </row>
    <row r="23" spans="1:7" x14ac:dyDescent="0.25">
      <c r="A23" s="60" t="s">
        <v>225</v>
      </c>
      <c r="B23" s="60" t="s">
        <v>226</v>
      </c>
      <c r="C23" s="61">
        <f>C24+C25+C26+C27</f>
        <v>4167.24</v>
      </c>
      <c r="D23" s="61">
        <f>D24+D25+D26+D27</f>
        <v>5308</v>
      </c>
      <c r="E23" s="61">
        <f>E24+E25+E26+E27</f>
        <v>0</v>
      </c>
      <c r="F23" s="61">
        <f>F24+F25+F26+F27</f>
        <v>0</v>
      </c>
      <c r="G23" s="61">
        <f>G24+G25+G26+G27</f>
        <v>0</v>
      </c>
    </row>
    <row r="24" spans="1:7" x14ac:dyDescent="0.25">
      <c r="A24" s="74" t="s">
        <v>227</v>
      </c>
      <c r="B24" s="74" t="s">
        <v>228</v>
      </c>
      <c r="C24" s="56">
        <v>2586.39</v>
      </c>
      <c r="D24" s="56">
        <v>3318</v>
      </c>
      <c r="E24" s="56"/>
      <c r="F24" s="56"/>
      <c r="G24" s="56"/>
    </row>
    <row r="25" spans="1:7" x14ac:dyDescent="0.25">
      <c r="A25" s="74" t="s">
        <v>231</v>
      </c>
      <c r="B25" s="74" t="s">
        <v>232</v>
      </c>
      <c r="C25" s="56">
        <v>1055.94</v>
      </c>
      <c r="D25" s="56">
        <v>995</v>
      </c>
      <c r="E25" s="56"/>
      <c r="F25" s="56"/>
      <c r="G25" s="56"/>
    </row>
    <row r="26" spans="1:7" ht="14.25" customHeight="1" x14ac:dyDescent="0.25">
      <c r="A26" s="74" t="s">
        <v>233</v>
      </c>
      <c r="B26" s="74" t="s">
        <v>234</v>
      </c>
      <c r="C26" s="56">
        <v>0</v>
      </c>
      <c r="D26" s="56">
        <v>0</v>
      </c>
      <c r="E26" s="56"/>
      <c r="F26" s="56"/>
      <c r="G26" s="56"/>
    </row>
    <row r="27" spans="1:7" x14ac:dyDescent="0.25">
      <c r="A27" s="74" t="s">
        <v>235</v>
      </c>
      <c r="B27" s="74" t="s">
        <v>236</v>
      </c>
      <c r="C27" s="56">
        <v>524.91</v>
      </c>
      <c r="D27" s="56">
        <v>995</v>
      </c>
      <c r="E27" s="56"/>
      <c r="F27" s="56"/>
      <c r="G27" s="56"/>
    </row>
    <row r="28" spans="1:7" x14ac:dyDescent="0.25">
      <c r="A28" s="60" t="s">
        <v>246</v>
      </c>
      <c r="B28" s="60" t="s">
        <v>247</v>
      </c>
      <c r="C28" s="61">
        <f>C29</f>
        <v>728.79</v>
      </c>
      <c r="D28" s="61">
        <f>D29</f>
        <v>664</v>
      </c>
      <c r="E28" s="61">
        <f>E29</f>
        <v>0</v>
      </c>
      <c r="F28" s="61">
        <f>F29</f>
        <v>0</v>
      </c>
      <c r="G28" s="61">
        <f>G29</f>
        <v>0</v>
      </c>
    </row>
    <row r="29" spans="1:7" x14ac:dyDescent="0.25">
      <c r="A29" s="74" t="s">
        <v>248</v>
      </c>
      <c r="B29" s="74" t="s">
        <v>249</v>
      </c>
      <c r="C29" s="56">
        <v>728.79</v>
      </c>
      <c r="D29" s="56">
        <v>664</v>
      </c>
      <c r="E29" s="56"/>
      <c r="F29" s="56"/>
      <c r="G29" s="56"/>
    </row>
    <row r="30" spans="1:7" x14ac:dyDescent="0.25">
      <c r="A30" s="60" t="s">
        <v>250</v>
      </c>
      <c r="B30" s="60" t="s">
        <v>251</v>
      </c>
      <c r="C30" s="61">
        <f>C31</f>
        <v>919.77</v>
      </c>
      <c r="D30" s="61">
        <f>D31</f>
        <v>265</v>
      </c>
      <c r="E30" s="61">
        <f>E31</f>
        <v>0</v>
      </c>
      <c r="F30" s="61">
        <f>F31</f>
        <v>0</v>
      </c>
      <c r="G30" s="61">
        <f>G31</f>
        <v>0</v>
      </c>
    </row>
    <row r="31" spans="1:7" ht="30" x14ac:dyDescent="0.25">
      <c r="A31" s="74" t="s">
        <v>252</v>
      </c>
      <c r="B31" s="74" t="s">
        <v>253</v>
      </c>
      <c r="C31" s="56">
        <v>919.77</v>
      </c>
      <c r="D31" s="56">
        <v>265</v>
      </c>
      <c r="E31" s="56"/>
      <c r="F31" s="56"/>
      <c r="G31" s="56"/>
    </row>
    <row r="32" spans="1:7" x14ac:dyDescent="0.25">
      <c r="A32" s="60" t="s">
        <v>254</v>
      </c>
      <c r="B32" s="60" t="s">
        <v>255</v>
      </c>
      <c r="C32" s="61">
        <f>C33+C39+C43+C46+C49</f>
        <v>88841.840000000026</v>
      </c>
      <c r="D32" s="61">
        <f>D33+D39+D43+D46+D49</f>
        <v>80183</v>
      </c>
      <c r="E32" s="61">
        <f>E33+E39+E43+E46+E49</f>
        <v>0</v>
      </c>
      <c r="F32" s="61">
        <f>F33+F39+F43+F46+F49</f>
        <v>0</v>
      </c>
      <c r="G32" s="61">
        <f>G33+G39+G43+G46+G49</f>
        <v>0</v>
      </c>
    </row>
    <row r="33" spans="1:7" x14ac:dyDescent="0.25">
      <c r="A33" s="60" t="s">
        <v>256</v>
      </c>
      <c r="B33" s="60" t="s">
        <v>257</v>
      </c>
      <c r="C33" s="61">
        <f>C34+C35+C36+C37+C38</f>
        <v>10999.55</v>
      </c>
      <c r="D33" s="61">
        <f>D34+D35+D36+D37+D38</f>
        <v>9165</v>
      </c>
      <c r="E33" s="61">
        <f>E34+E35+E36+E37+E38</f>
        <v>0</v>
      </c>
      <c r="F33" s="61">
        <f>F34+F35+F36+F37+F38</f>
        <v>0</v>
      </c>
      <c r="G33" s="61">
        <f>G34+G35+G36+G37+G38</f>
        <v>0</v>
      </c>
    </row>
    <row r="34" spans="1:7" x14ac:dyDescent="0.25">
      <c r="A34" s="74" t="s">
        <v>258</v>
      </c>
      <c r="B34" s="74" t="s">
        <v>259</v>
      </c>
      <c r="C34" s="56">
        <v>1748.96</v>
      </c>
      <c r="D34" s="56">
        <v>3193</v>
      </c>
      <c r="E34" s="56"/>
      <c r="F34" s="56"/>
      <c r="G34" s="56"/>
    </row>
    <row r="35" spans="1:7" ht="18.75" customHeight="1" x14ac:dyDescent="0.25">
      <c r="A35" s="74" t="s">
        <v>260</v>
      </c>
      <c r="B35" s="74" t="s">
        <v>261</v>
      </c>
      <c r="C35" s="56">
        <v>1124.51</v>
      </c>
      <c r="D35" s="56">
        <v>664</v>
      </c>
      <c r="E35" s="56"/>
      <c r="F35" s="56"/>
      <c r="G35" s="56"/>
    </row>
    <row r="36" spans="1:7" x14ac:dyDescent="0.25">
      <c r="A36" s="74" t="s">
        <v>262</v>
      </c>
      <c r="B36" s="74" t="s">
        <v>263</v>
      </c>
      <c r="C36" s="56">
        <v>2649.35</v>
      </c>
      <c r="D36" s="56">
        <v>2654</v>
      </c>
      <c r="E36" s="56"/>
      <c r="F36" s="56"/>
      <c r="G36" s="56"/>
    </row>
    <row r="37" spans="1:7" x14ac:dyDescent="0.25">
      <c r="A37" s="74" t="s">
        <v>264</v>
      </c>
      <c r="B37" s="74" t="s">
        <v>265</v>
      </c>
      <c r="C37" s="56">
        <v>5476.73</v>
      </c>
      <c r="D37" s="56">
        <v>2654</v>
      </c>
      <c r="E37" s="56"/>
      <c r="F37" s="56"/>
      <c r="G37" s="56"/>
    </row>
    <row r="38" spans="1:7" x14ac:dyDescent="0.25">
      <c r="A38" s="74" t="s">
        <v>266</v>
      </c>
      <c r="B38" s="74" t="s">
        <v>267</v>
      </c>
      <c r="C38" s="56">
        <v>0</v>
      </c>
      <c r="D38" s="56">
        <v>0</v>
      </c>
      <c r="E38" s="56"/>
      <c r="F38" s="56"/>
      <c r="G38" s="56"/>
    </row>
    <row r="39" spans="1:7" x14ac:dyDescent="0.25">
      <c r="A39" s="60" t="s">
        <v>272</v>
      </c>
      <c r="B39" s="60" t="s">
        <v>273</v>
      </c>
      <c r="C39" s="61">
        <f>C40+C41+C42</f>
        <v>69333.970000000016</v>
      </c>
      <c r="D39" s="61">
        <f>D40+D41+D42</f>
        <v>60401</v>
      </c>
      <c r="E39" s="61">
        <f>E40+E41+E42</f>
        <v>0</v>
      </c>
      <c r="F39" s="61">
        <f>F40+F41+F42</f>
        <v>0</v>
      </c>
      <c r="G39" s="61">
        <f>G40+G41+G42</f>
        <v>0</v>
      </c>
    </row>
    <row r="40" spans="1:7" x14ac:dyDescent="0.25">
      <c r="A40" s="74" t="s">
        <v>274</v>
      </c>
      <c r="B40" s="74" t="s">
        <v>275</v>
      </c>
      <c r="C40" s="56">
        <v>26569.99</v>
      </c>
      <c r="D40" s="56">
        <v>25218</v>
      </c>
      <c r="E40" s="56"/>
      <c r="F40" s="56"/>
      <c r="G40" s="56"/>
    </row>
    <row r="41" spans="1:7" x14ac:dyDescent="0.25">
      <c r="A41" s="74" t="s">
        <v>276</v>
      </c>
      <c r="B41" s="74" t="s">
        <v>277</v>
      </c>
      <c r="C41" s="56">
        <v>41487.410000000003</v>
      </c>
      <c r="D41" s="56">
        <v>32529</v>
      </c>
      <c r="E41" s="56"/>
      <c r="F41" s="56"/>
      <c r="G41" s="56"/>
    </row>
    <row r="42" spans="1:7" x14ac:dyDescent="0.25">
      <c r="A42" s="74" t="s">
        <v>278</v>
      </c>
      <c r="B42" s="74" t="s">
        <v>279</v>
      </c>
      <c r="C42" s="56">
        <v>1276.57</v>
      </c>
      <c r="D42" s="56">
        <v>2654</v>
      </c>
      <c r="E42" s="56"/>
      <c r="F42" s="56"/>
      <c r="G42" s="56"/>
    </row>
    <row r="43" spans="1:7" ht="26.25" x14ac:dyDescent="0.25">
      <c r="A43" s="60" t="s">
        <v>280</v>
      </c>
      <c r="B43" s="60" t="s">
        <v>281</v>
      </c>
      <c r="C43" s="61">
        <f>C44+C45</f>
        <v>7953.71</v>
      </c>
      <c r="D43" s="61">
        <f>D44+D45</f>
        <v>7963</v>
      </c>
      <c r="E43" s="61">
        <f>E44+E45</f>
        <v>0</v>
      </c>
      <c r="F43" s="61">
        <f>F44+F45</f>
        <v>0</v>
      </c>
      <c r="G43" s="61">
        <f>G44+G45</f>
        <v>0</v>
      </c>
    </row>
    <row r="44" spans="1:7" ht="30" x14ac:dyDescent="0.25">
      <c r="A44" s="74" t="s">
        <v>282</v>
      </c>
      <c r="B44" s="74" t="s">
        <v>283</v>
      </c>
      <c r="C44" s="56">
        <v>0</v>
      </c>
      <c r="D44" s="56">
        <v>0</v>
      </c>
      <c r="E44" s="56"/>
      <c r="F44" s="56"/>
      <c r="G44" s="56"/>
    </row>
    <row r="45" spans="1:7" ht="30" x14ac:dyDescent="0.25">
      <c r="A45" s="74" t="s">
        <v>284</v>
      </c>
      <c r="B45" s="74" t="s">
        <v>285</v>
      </c>
      <c r="C45" s="56">
        <v>7953.71</v>
      </c>
      <c r="D45" s="56">
        <v>7963</v>
      </c>
      <c r="E45" s="56"/>
      <c r="F45" s="56"/>
      <c r="G45" s="56"/>
    </row>
    <row r="46" spans="1:7" x14ac:dyDescent="0.25">
      <c r="A46" s="60" t="s">
        <v>286</v>
      </c>
      <c r="B46" s="60" t="s">
        <v>287</v>
      </c>
      <c r="C46" s="61">
        <f>C47+C48</f>
        <v>153.52000000000001</v>
      </c>
      <c r="D46" s="61">
        <f>D47+D48</f>
        <v>1327</v>
      </c>
      <c r="E46" s="61">
        <f>E47+E48</f>
        <v>0</v>
      </c>
      <c r="F46" s="61">
        <f>F47+F48</f>
        <v>0</v>
      </c>
      <c r="G46" s="61">
        <f>G47+G48</f>
        <v>0</v>
      </c>
    </row>
    <row r="47" spans="1:7" x14ac:dyDescent="0.25">
      <c r="A47" s="74" t="s">
        <v>288</v>
      </c>
      <c r="B47" s="74" t="s">
        <v>289</v>
      </c>
      <c r="C47" s="56">
        <v>153.52000000000001</v>
      </c>
      <c r="D47" s="56">
        <v>1327</v>
      </c>
      <c r="E47" s="56"/>
      <c r="F47" s="56"/>
      <c r="G47" s="56"/>
    </row>
    <row r="48" spans="1:7" x14ac:dyDescent="0.25">
      <c r="A48" s="74" t="s">
        <v>290</v>
      </c>
      <c r="B48" s="74" t="s">
        <v>291</v>
      </c>
      <c r="C48" s="56">
        <v>0</v>
      </c>
      <c r="D48" s="56">
        <v>0</v>
      </c>
      <c r="E48" s="56"/>
      <c r="F48" s="56"/>
      <c r="G48" s="56"/>
    </row>
    <row r="49" spans="1:7" x14ac:dyDescent="0.25">
      <c r="A49" s="60" t="s">
        <v>292</v>
      </c>
      <c r="B49" s="60" t="s">
        <v>293</v>
      </c>
      <c r="C49" s="61">
        <f>C50</f>
        <v>401.09</v>
      </c>
      <c r="D49" s="61">
        <f>D50</f>
        <v>1327</v>
      </c>
      <c r="E49" s="61">
        <f>E50</f>
        <v>0</v>
      </c>
      <c r="F49" s="61">
        <f>F50</f>
        <v>0</v>
      </c>
      <c r="G49" s="61">
        <f>G50</f>
        <v>0</v>
      </c>
    </row>
    <row r="50" spans="1:7" x14ac:dyDescent="0.25">
      <c r="A50" s="74" t="s">
        <v>294</v>
      </c>
      <c r="B50" s="74" t="s">
        <v>293</v>
      </c>
      <c r="C50" s="56">
        <v>401.09</v>
      </c>
      <c r="D50" s="56">
        <v>1327</v>
      </c>
      <c r="E50" s="56"/>
      <c r="F50" s="56"/>
      <c r="G50" s="56"/>
    </row>
    <row r="51" spans="1:7" x14ac:dyDescent="0.25">
      <c r="A51" s="60" t="s">
        <v>295</v>
      </c>
      <c r="B51" s="60" t="s">
        <v>296</v>
      </c>
      <c r="C51" s="61">
        <f>C52+C57+C60+C63+C69+C71+C75+C77</f>
        <v>167803.29</v>
      </c>
      <c r="D51" s="61">
        <f>D52+D57+D60+D63+D69+D71+D75+D77</f>
        <v>165847</v>
      </c>
      <c r="E51" s="61">
        <f>E52+E57+E60+E63+E69+E71+E75+E77</f>
        <v>0</v>
      </c>
      <c r="F51" s="61">
        <f>F52+F57+F60+F63+F69+F71+F75+F77</f>
        <v>0</v>
      </c>
      <c r="G51" s="61">
        <f>G52+G57+G60+G63+G69+G71+G75+G77</f>
        <v>0</v>
      </c>
    </row>
    <row r="52" spans="1:7" x14ac:dyDescent="0.25">
      <c r="A52" s="60" t="s">
        <v>297</v>
      </c>
      <c r="B52" s="60" t="s">
        <v>298</v>
      </c>
      <c r="C52" s="61">
        <f>C53+C54+C55+C56</f>
        <v>134307.51</v>
      </c>
      <c r="D52" s="61">
        <f>D53+D54+D55+D56</f>
        <v>136237</v>
      </c>
      <c r="E52" s="61">
        <f>E53+E54+E55+E56</f>
        <v>0</v>
      </c>
      <c r="F52" s="61">
        <f>F53+F54+F55+F56</f>
        <v>0</v>
      </c>
      <c r="G52" s="61">
        <f>G53+G54+G55+G56</f>
        <v>0</v>
      </c>
    </row>
    <row r="53" spans="1:7" x14ac:dyDescent="0.25">
      <c r="A53" s="74" t="s">
        <v>299</v>
      </c>
      <c r="B53" s="74" t="s">
        <v>300</v>
      </c>
      <c r="C53" s="56">
        <v>4589.6099999999997</v>
      </c>
      <c r="D53" s="56">
        <v>3982</v>
      </c>
      <c r="E53" s="56"/>
      <c r="F53" s="56"/>
      <c r="G53" s="56"/>
    </row>
    <row r="54" spans="1:7" x14ac:dyDescent="0.25">
      <c r="A54" s="74" t="s">
        <v>301</v>
      </c>
      <c r="B54" s="74" t="s">
        <v>302</v>
      </c>
      <c r="C54" s="56">
        <v>0</v>
      </c>
      <c r="D54" s="56">
        <v>0</v>
      </c>
      <c r="E54" s="56"/>
      <c r="F54" s="56"/>
      <c r="G54" s="56"/>
    </row>
    <row r="55" spans="1:7" x14ac:dyDescent="0.25">
      <c r="A55" s="74" t="s">
        <v>303</v>
      </c>
      <c r="B55" s="74" t="s">
        <v>304</v>
      </c>
      <c r="C55" s="56">
        <v>412.15</v>
      </c>
      <c r="D55" s="56">
        <v>597</v>
      </c>
      <c r="E55" s="56"/>
      <c r="F55" s="56"/>
      <c r="G55" s="56"/>
    </row>
    <row r="56" spans="1:7" x14ac:dyDescent="0.25">
      <c r="A56" s="74" t="s">
        <v>305</v>
      </c>
      <c r="B56" s="74" t="s">
        <v>306</v>
      </c>
      <c r="C56" s="56">
        <v>129305.75</v>
      </c>
      <c r="D56" s="56">
        <v>131658</v>
      </c>
      <c r="E56" s="56"/>
      <c r="F56" s="56"/>
      <c r="G56" s="56"/>
    </row>
    <row r="57" spans="1:7" x14ac:dyDescent="0.25">
      <c r="A57" s="60" t="s">
        <v>307</v>
      </c>
      <c r="B57" s="60" t="s">
        <v>308</v>
      </c>
      <c r="C57" s="61">
        <f>C58+C59</f>
        <v>19235.97</v>
      </c>
      <c r="D57" s="61">
        <f>D58+D59</f>
        <v>11089</v>
      </c>
      <c r="E57" s="61">
        <f>E58+E59</f>
        <v>0</v>
      </c>
      <c r="F57" s="61">
        <f>F58+F59</f>
        <v>0</v>
      </c>
      <c r="G57" s="61">
        <f>G58+G59</f>
        <v>0</v>
      </c>
    </row>
    <row r="58" spans="1:7" ht="30" x14ac:dyDescent="0.25">
      <c r="A58" s="74" t="s">
        <v>309</v>
      </c>
      <c r="B58" s="74" t="s">
        <v>310</v>
      </c>
      <c r="C58" s="56">
        <v>0</v>
      </c>
      <c r="D58" s="56">
        <v>0</v>
      </c>
      <c r="E58" s="56"/>
      <c r="F58" s="56"/>
      <c r="G58" s="56"/>
    </row>
    <row r="59" spans="1:7" ht="30" x14ac:dyDescent="0.25">
      <c r="A59" s="74" t="s">
        <v>311</v>
      </c>
      <c r="B59" s="74" t="s">
        <v>312</v>
      </c>
      <c r="C59" s="56">
        <v>19235.97</v>
      </c>
      <c r="D59" s="56">
        <v>11089</v>
      </c>
      <c r="E59" s="56"/>
      <c r="F59" s="56"/>
      <c r="G59" s="56"/>
    </row>
    <row r="60" spans="1:7" x14ac:dyDescent="0.25">
      <c r="A60" s="60" t="s">
        <v>313</v>
      </c>
      <c r="B60" s="60" t="s">
        <v>314</v>
      </c>
      <c r="C60" s="61">
        <f>C61+C62</f>
        <v>233.59</v>
      </c>
      <c r="D60" s="61">
        <f>D61+D62</f>
        <v>1659</v>
      </c>
      <c r="E60" s="61">
        <f>E61+E62</f>
        <v>0</v>
      </c>
      <c r="F60" s="61">
        <f>F61+F62</f>
        <v>0</v>
      </c>
      <c r="G60" s="61">
        <f>G61+G62</f>
        <v>0</v>
      </c>
    </row>
    <row r="61" spans="1:7" x14ac:dyDescent="0.25">
      <c r="A61" s="74" t="s">
        <v>315</v>
      </c>
      <c r="B61" s="74" t="s">
        <v>316</v>
      </c>
      <c r="C61" s="56">
        <v>0</v>
      </c>
      <c r="D61" s="56">
        <v>332</v>
      </c>
      <c r="E61" s="56"/>
      <c r="F61" s="56"/>
      <c r="G61" s="56"/>
    </row>
    <row r="62" spans="1:7" x14ac:dyDescent="0.25">
      <c r="A62" s="74" t="s">
        <v>317</v>
      </c>
      <c r="B62" s="74" t="s">
        <v>318</v>
      </c>
      <c r="C62" s="56">
        <v>233.59</v>
      </c>
      <c r="D62" s="56">
        <v>1327</v>
      </c>
      <c r="E62" s="56"/>
      <c r="F62" s="56"/>
      <c r="G62" s="56"/>
    </row>
    <row r="63" spans="1:7" x14ac:dyDescent="0.25">
      <c r="A63" s="60" t="s">
        <v>319</v>
      </c>
      <c r="B63" s="60" t="s">
        <v>320</v>
      </c>
      <c r="C63" s="61">
        <f>C64+C65+C66+C67+C68</f>
        <v>6453.3200000000006</v>
      </c>
      <c r="D63" s="61">
        <f>D64+D65+D66+D67+D68</f>
        <v>7570</v>
      </c>
      <c r="E63" s="61">
        <f>E64+E65+E66+E67+E68</f>
        <v>0</v>
      </c>
      <c r="F63" s="61">
        <f>F64+F65+F66+F67+F68</f>
        <v>0</v>
      </c>
      <c r="G63" s="61">
        <f>G64+G65+G66+G67+G68</f>
        <v>0</v>
      </c>
    </row>
    <row r="64" spans="1:7" x14ac:dyDescent="0.25">
      <c r="A64" s="74" t="s">
        <v>321</v>
      </c>
      <c r="B64" s="74" t="s">
        <v>322</v>
      </c>
      <c r="C64" s="56">
        <v>3265.88</v>
      </c>
      <c r="D64" s="56">
        <v>3982</v>
      </c>
      <c r="E64" s="56"/>
      <c r="F64" s="56"/>
      <c r="G64" s="56"/>
    </row>
    <row r="65" spans="1:7" x14ac:dyDescent="0.25">
      <c r="A65" s="74" t="s">
        <v>323</v>
      </c>
      <c r="B65" s="74" t="s">
        <v>324</v>
      </c>
      <c r="C65" s="56">
        <v>2913.7</v>
      </c>
      <c r="D65" s="56">
        <v>2654</v>
      </c>
      <c r="E65" s="56"/>
      <c r="F65" s="56"/>
      <c r="G65" s="56"/>
    </row>
    <row r="66" spans="1:7" x14ac:dyDescent="0.25">
      <c r="A66" s="74" t="s">
        <v>325</v>
      </c>
      <c r="B66" s="74" t="s">
        <v>326</v>
      </c>
      <c r="C66" s="56">
        <v>149.31</v>
      </c>
      <c r="D66" s="56">
        <v>299</v>
      </c>
      <c r="E66" s="56"/>
      <c r="F66" s="56"/>
      <c r="G66" s="56"/>
    </row>
    <row r="67" spans="1:7" x14ac:dyDescent="0.25">
      <c r="A67" s="74" t="s">
        <v>327</v>
      </c>
      <c r="B67" s="74" t="s">
        <v>328</v>
      </c>
      <c r="C67" s="56">
        <v>0</v>
      </c>
      <c r="D67" s="56">
        <v>469</v>
      </c>
      <c r="E67" s="56"/>
      <c r="F67" s="56"/>
      <c r="G67" s="56"/>
    </row>
    <row r="68" spans="1:7" x14ac:dyDescent="0.25">
      <c r="A68" s="74" t="s">
        <v>329</v>
      </c>
      <c r="B68" s="74" t="s">
        <v>330</v>
      </c>
      <c r="C68" s="56">
        <v>124.43</v>
      </c>
      <c r="D68" s="56">
        <v>166</v>
      </c>
      <c r="E68" s="56"/>
      <c r="F68" s="56"/>
      <c r="G68" s="56"/>
    </row>
    <row r="69" spans="1:7" x14ac:dyDescent="0.25">
      <c r="A69" s="60" t="s">
        <v>335</v>
      </c>
      <c r="B69" s="60" t="s">
        <v>336</v>
      </c>
      <c r="C69" s="61">
        <f>C70</f>
        <v>2654.46</v>
      </c>
      <c r="D69" s="61">
        <f>D70</f>
        <v>3319</v>
      </c>
      <c r="E69" s="61">
        <f>E70</f>
        <v>0</v>
      </c>
      <c r="F69" s="61">
        <f>F70</f>
        <v>0</v>
      </c>
      <c r="G69" s="61">
        <f>G70</f>
        <v>0</v>
      </c>
    </row>
    <row r="70" spans="1:7" ht="16.5" customHeight="1" x14ac:dyDescent="0.25">
      <c r="A70" s="74" t="s">
        <v>337</v>
      </c>
      <c r="B70" s="74" t="s">
        <v>338</v>
      </c>
      <c r="C70" s="56">
        <v>2654.46</v>
      </c>
      <c r="D70" s="56">
        <v>3319</v>
      </c>
      <c r="E70" s="56"/>
      <c r="F70" s="56"/>
      <c r="G70" s="56"/>
    </row>
    <row r="71" spans="1:7" x14ac:dyDescent="0.25">
      <c r="A71" s="60" t="s">
        <v>341</v>
      </c>
      <c r="B71" s="60" t="s">
        <v>342</v>
      </c>
      <c r="C71" s="61">
        <f>C72+C73+C74</f>
        <v>1222.3800000000001</v>
      </c>
      <c r="D71" s="61">
        <f>D72+D73+D74</f>
        <v>1991</v>
      </c>
      <c r="E71" s="61">
        <f>E72+E73+E74</f>
        <v>0</v>
      </c>
      <c r="F71" s="61">
        <f>F72+F73+F74</f>
        <v>0</v>
      </c>
      <c r="G71" s="61">
        <f>G72+G73+G74</f>
        <v>0</v>
      </c>
    </row>
    <row r="72" spans="1:7" x14ac:dyDescent="0.25">
      <c r="A72" s="74" t="s">
        <v>345</v>
      </c>
      <c r="B72" s="74" t="s">
        <v>346</v>
      </c>
      <c r="C72" s="56">
        <v>0</v>
      </c>
      <c r="D72" s="56">
        <v>0</v>
      </c>
      <c r="E72" s="56"/>
      <c r="F72" s="56"/>
      <c r="G72" s="56"/>
    </row>
    <row r="73" spans="1:7" x14ac:dyDescent="0.25">
      <c r="A73" s="74" t="s">
        <v>347</v>
      </c>
      <c r="B73" s="74" t="s">
        <v>348</v>
      </c>
      <c r="C73" s="56">
        <v>0</v>
      </c>
      <c r="D73" s="56">
        <v>664</v>
      </c>
      <c r="E73" s="56"/>
      <c r="F73" s="56"/>
      <c r="G73" s="56"/>
    </row>
    <row r="74" spans="1:7" x14ac:dyDescent="0.25">
      <c r="A74" s="74" t="s">
        <v>349</v>
      </c>
      <c r="B74" s="74" t="s">
        <v>350</v>
      </c>
      <c r="C74" s="56">
        <v>1222.3800000000001</v>
      </c>
      <c r="D74" s="56">
        <v>1327</v>
      </c>
      <c r="E74" s="56"/>
      <c r="F74" s="56"/>
      <c r="G74" s="56"/>
    </row>
    <row r="75" spans="1:7" x14ac:dyDescent="0.25">
      <c r="A75" s="60" t="s">
        <v>351</v>
      </c>
      <c r="B75" s="60" t="s">
        <v>352</v>
      </c>
      <c r="C75" s="61">
        <f>C76</f>
        <v>3389.45</v>
      </c>
      <c r="D75" s="61">
        <f>D76</f>
        <v>1991</v>
      </c>
      <c r="E75" s="61">
        <f>E76</f>
        <v>0</v>
      </c>
      <c r="F75" s="61">
        <f>F76</f>
        <v>0</v>
      </c>
      <c r="G75" s="61">
        <f>G76</f>
        <v>0</v>
      </c>
    </row>
    <row r="76" spans="1:7" x14ac:dyDescent="0.25">
      <c r="A76" s="74" t="s">
        <v>353</v>
      </c>
      <c r="B76" s="74" t="s">
        <v>354</v>
      </c>
      <c r="C76" s="56">
        <v>3389.45</v>
      </c>
      <c r="D76" s="56">
        <v>1991</v>
      </c>
      <c r="E76" s="56"/>
      <c r="F76" s="56"/>
      <c r="G76" s="56"/>
    </row>
    <row r="77" spans="1:7" x14ac:dyDescent="0.25">
      <c r="A77" s="60" t="s">
        <v>355</v>
      </c>
      <c r="B77" s="60" t="s">
        <v>356</v>
      </c>
      <c r="C77" s="61">
        <f>C78+C79</f>
        <v>306.61</v>
      </c>
      <c r="D77" s="61">
        <f>D78+D79</f>
        <v>1991</v>
      </c>
      <c r="E77" s="61">
        <f>E78+E79</f>
        <v>0</v>
      </c>
      <c r="F77" s="61">
        <f>F78+F79</f>
        <v>0</v>
      </c>
      <c r="G77" s="61">
        <f>G78+G79</f>
        <v>0</v>
      </c>
    </row>
    <row r="78" spans="1:7" ht="30" x14ac:dyDescent="0.25">
      <c r="A78" s="74" t="s">
        <v>357</v>
      </c>
      <c r="B78" s="74" t="s">
        <v>358</v>
      </c>
      <c r="C78" s="56">
        <v>306.61</v>
      </c>
      <c r="D78" s="56">
        <v>1327</v>
      </c>
      <c r="E78" s="56"/>
      <c r="F78" s="56"/>
      <c r="G78" s="56"/>
    </row>
    <row r="79" spans="1:7" x14ac:dyDescent="0.25">
      <c r="A79" s="74" t="s">
        <v>359</v>
      </c>
      <c r="B79" s="74" t="s">
        <v>360</v>
      </c>
      <c r="C79" s="56">
        <v>0</v>
      </c>
      <c r="D79" s="56">
        <v>664</v>
      </c>
      <c r="E79" s="56"/>
      <c r="F79" s="56"/>
      <c r="G79" s="56"/>
    </row>
    <row r="80" spans="1:7" x14ac:dyDescent="0.25">
      <c r="A80" s="60" t="s">
        <v>361</v>
      </c>
      <c r="B80" s="60" t="s">
        <v>362</v>
      </c>
      <c r="C80" s="61">
        <f t="shared" ref="C80:G81" si="4">C81</f>
        <v>0</v>
      </c>
      <c r="D80" s="61">
        <f t="shared" si="4"/>
        <v>0</v>
      </c>
      <c r="E80" s="61">
        <f t="shared" si="4"/>
        <v>0</v>
      </c>
      <c r="F80" s="61">
        <f t="shared" si="4"/>
        <v>0</v>
      </c>
      <c r="G80" s="61">
        <f t="shared" si="4"/>
        <v>0</v>
      </c>
    </row>
    <row r="81" spans="1:7" x14ac:dyDescent="0.25">
      <c r="A81" s="60" t="s">
        <v>363</v>
      </c>
      <c r="B81" s="60" t="s">
        <v>362</v>
      </c>
      <c r="C81" s="61">
        <f t="shared" si="4"/>
        <v>0</v>
      </c>
      <c r="D81" s="61">
        <f t="shared" si="4"/>
        <v>0</v>
      </c>
      <c r="E81" s="61">
        <f t="shared" si="4"/>
        <v>0</v>
      </c>
      <c r="F81" s="61">
        <f t="shared" si="4"/>
        <v>0</v>
      </c>
      <c r="G81" s="61">
        <f t="shared" si="4"/>
        <v>0</v>
      </c>
    </row>
    <row r="82" spans="1:7" x14ac:dyDescent="0.25">
      <c r="A82" s="74" t="s">
        <v>364</v>
      </c>
      <c r="B82" s="74" t="s">
        <v>365</v>
      </c>
      <c r="C82" s="56">
        <v>0</v>
      </c>
      <c r="D82" s="56">
        <v>0</v>
      </c>
      <c r="E82" s="56"/>
      <c r="F82" s="56"/>
      <c r="G82" s="56"/>
    </row>
    <row r="83" spans="1:7" x14ac:dyDescent="0.25">
      <c r="A83" s="60" t="s">
        <v>368</v>
      </c>
      <c r="B83" s="60" t="s">
        <v>369</v>
      </c>
      <c r="C83" s="61">
        <f>C84+C87+C89+C91+C94</f>
        <v>12166.11</v>
      </c>
      <c r="D83" s="61">
        <f>D84+D87+D89+D91+D94</f>
        <v>5444</v>
      </c>
      <c r="E83" s="61">
        <f>E84+E87+E89+E91+E94</f>
        <v>0</v>
      </c>
      <c r="F83" s="61">
        <f>F84+F87+F89+F91+F94</f>
        <v>0</v>
      </c>
      <c r="G83" s="61">
        <f>G84+G87+G89+G91+G94</f>
        <v>0</v>
      </c>
    </row>
    <row r="84" spans="1:7" x14ac:dyDescent="0.25">
      <c r="A84" s="60" t="s">
        <v>370</v>
      </c>
      <c r="B84" s="60" t="s">
        <v>371</v>
      </c>
      <c r="C84" s="61">
        <f>C85+C86</f>
        <v>4116.87</v>
      </c>
      <c r="D84" s="61">
        <f>D85+D86</f>
        <v>4369</v>
      </c>
      <c r="E84" s="61">
        <f>E85+E86</f>
        <v>0</v>
      </c>
      <c r="F84" s="61">
        <f>F85+F86</f>
        <v>0</v>
      </c>
      <c r="G84" s="61">
        <f>G85+G86</f>
        <v>0</v>
      </c>
    </row>
    <row r="85" spans="1:7" x14ac:dyDescent="0.25">
      <c r="A85" s="74" t="s">
        <v>372</v>
      </c>
      <c r="B85" s="74" t="s">
        <v>373</v>
      </c>
      <c r="C85" s="56">
        <v>0</v>
      </c>
      <c r="D85" s="56">
        <v>1050</v>
      </c>
      <c r="E85" s="56"/>
      <c r="F85" s="56"/>
      <c r="G85" s="56"/>
    </row>
    <row r="86" spans="1:7" x14ac:dyDescent="0.25">
      <c r="A86" s="74" t="s">
        <v>374</v>
      </c>
      <c r="B86" s="74" t="s">
        <v>375</v>
      </c>
      <c r="C86" s="56">
        <v>4116.87</v>
      </c>
      <c r="D86" s="56">
        <v>3319</v>
      </c>
      <c r="E86" s="56"/>
      <c r="F86" s="56"/>
      <c r="G86" s="56"/>
    </row>
    <row r="87" spans="1:7" x14ac:dyDescent="0.25">
      <c r="A87" s="60" t="s">
        <v>379</v>
      </c>
      <c r="B87" s="60" t="s">
        <v>380</v>
      </c>
      <c r="C87" s="61">
        <f>C88</f>
        <v>0</v>
      </c>
      <c r="D87" s="61">
        <f>D88</f>
        <v>0</v>
      </c>
      <c r="E87" s="61">
        <f>E88</f>
        <v>0</v>
      </c>
      <c r="F87" s="61">
        <f>F88</f>
        <v>0</v>
      </c>
      <c r="G87" s="61">
        <f>G88</f>
        <v>0</v>
      </c>
    </row>
    <row r="88" spans="1:7" x14ac:dyDescent="0.25">
      <c r="A88" s="74" t="s">
        <v>381</v>
      </c>
      <c r="B88" s="74" t="s">
        <v>380</v>
      </c>
      <c r="C88" s="56">
        <v>0</v>
      </c>
      <c r="D88" s="56">
        <v>0</v>
      </c>
      <c r="E88" s="56"/>
      <c r="F88" s="56"/>
      <c r="G88" s="56"/>
    </row>
    <row r="89" spans="1:7" x14ac:dyDescent="0.25">
      <c r="A89" s="60" t="s">
        <v>382</v>
      </c>
      <c r="B89" s="60" t="s">
        <v>383</v>
      </c>
      <c r="C89" s="61">
        <f>C90</f>
        <v>1420.13</v>
      </c>
      <c r="D89" s="61">
        <f>D90</f>
        <v>743</v>
      </c>
      <c r="E89" s="61">
        <f>E90</f>
        <v>0</v>
      </c>
      <c r="F89" s="61">
        <f>F90</f>
        <v>0</v>
      </c>
      <c r="G89" s="61">
        <f>G90</f>
        <v>0</v>
      </c>
    </row>
    <row r="90" spans="1:7" x14ac:dyDescent="0.25">
      <c r="A90" s="74" t="s">
        <v>384</v>
      </c>
      <c r="B90" s="74" t="s">
        <v>385</v>
      </c>
      <c r="C90" s="56">
        <v>1420.13</v>
      </c>
      <c r="D90" s="56">
        <v>743</v>
      </c>
      <c r="E90" s="56"/>
      <c r="F90" s="56"/>
      <c r="G90" s="56"/>
    </row>
    <row r="91" spans="1:7" x14ac:dyDescent="0.25">
      <c r="A91" s="60" t="s">
        <v>386</v>
      </c>
      <c r="B91" s="60" t="s">
        <v>387</v>
      </c>
      <c r="C91" s="61">
        <f>C92+C93</f>
        <v>73</v>
      </c>
      <c r="D91" s="61">
        <f>D92+D93</f>
        <v>332</v>
      </c>
      <c r="E91" s="61">
        <f>E92+E93</f>
        <v>0</v>
      </c>
      <c r="F91" s="61">
        <f>F92+F93</f>
        <v>0</v>
      </c>
      <c r="G91" s="61">
        <f>G92+G93</f>
        <v>0</v>
      </c>
    </row>
    <row r="92" spans="1:7" x14ac:dyDescent="0.25">
      <c r="A92" s="74" t="s">
        <v>388</v>
      </c>
      <c r="B92" s="74" t="s">
        <v>389</v>
      </c>
      <c r="C92" s="56">
        <v>0</v>
      </c>
      <c r="D92" s="56">
        <v>0</v>
      </c>
      <c r="E92" s="56"/>
      <c r="F92" s="56"/>
      <c r="G92" s="56"/>
    </row>
    <row r="93" spans="1:7" x14ac:dyDescent="0.25">
      <c r="A93" s="74" t="s">
        <v>393</v>
      </c>
      <c r="B93" s="74" t="s">
        <v>390</v>
      </c>
      <c r="C93" s="56">
        <v>73</v>
      </c>
      <c r="D93" s="56">
        <v>332</v>
      </c>
      <c r="E93" s="56"/>
      <c r="F93" s="56"/>
      <c r="G93" s="56"/>
    </row>
    <row r="94" spans="1:7" x14ac:dyDescent="0.25">
      <c r="A94" s="60" t="s">
        <v>397</v>
      </c>
      <c r="B94" s="60" t="s">
        <v>369</v>
      </c>
      <c r="C94" s="61">
        <f>C95+C96</f>
        <v>6556.11</v>
      </c>
      <c r="D94" s="61">
        <f>D95+D96</f>
        <v>0</v>
      </c>
      <c r="E94" s="61">
        <f>E95+E96</f>
        <v>0</v>
      </c>
      <c r="F94" s="61">
        <f>F95+F96</f>
        <v>0</v>
      </c>
      <c r="G94" s="61">
        <f>G95+G96</f>
        <v>0</v>
      </c>
    </row>
    <row r="95" spans="1:7" x14ac:dyDescent="0.25">
      <c r="A95" s="74" t="s">
        <v>398</v>
      </c>
      <c r="B95" s="74" t="s">
        <v>399</v>
      </c>
      <c r="C95" s="56">
        <v>0</v>
      </c>
      <c r="D95" s="56">
        <v>0</v>
      </c>
      <c r="E95" s="56"/>
      <c r="F95" s="56"/>
      <c r="G95" s="56"/>
    </row>
    <row r="96" spans="1:7" x14ac:dyDescent="0.25">
      <c r="A96" s="74" t="s">
        <v>400</v>
      </c>
      <c r="B96" s="74" t="s">
        <v>369</v>
      </c>
      <c r="C96" s="56">
        <v>6556.11</v>
      </c>
      <c r="D96" s="56">
        <v>0</v>
      </c>
      <c r="E96" s="56"/>
      <c r="F96" s="56"/>
      <c r="G96" s="56"/>
    </row>
    <row r="97" spans="1:7" x14ac:dyDescent="0.25">
      <c r="A97" s="60" t="s">
        <v>401</v>
      </c>
      <c r="B97" s="60" t="s">
        <v>402</v>
      </c>
      <c r="C97" s="61">
        <f t="shared" ref="C97:G99" si="5">C98</f>
        <v>1086.97</v>
      </c>
      <c r="D97" s="61">
        <f t="shared" si="5"/>
        <v>730</v>
      </c>
      <c r="E97" s="61">
        <v>1000</v>
      </c>
      <c r="F97" s="61">
        <v>1000</v>
      </c>
      <c r="G97" s="61">
        <v>1000</v>
      </c>
    </row>
    <row r="98" spans="1:7" x14ac:dyDescent="0.25">
      <c r="A98" s="60" t="s">
        <v>409</v>
      </c>
      <c r="B98" s="60" t="s">
        <v>410</v>
      </c>
      <c r="C98" s="61">
        <f t="shared" si="5"/>
        <v>1086.97</v>
      </c>
      <c r="D98" s="61">
        <f t="shared" si="5"/>
        <v>730</v>
      </c>
      <c r="E98" s="61">
        <f t="shared" si="5"/>
        <v>0</v>
      </c>
      <c r="F98" s="61">
        <f t="shared" si="5"/>
        <v>0</v>
      </c>
      <c r="G98" s="61">
        <f t="shared" si="5"/>
        <v>0</v>
      </c>
    </row>
    <row r="99" spans="1:7" x14ac:dyDescent="0.25">
      <c r="A99" s="60" t="s">
        <v>411</v>
      </c>
      <c r="B99" s="60" t="s">
        <v>412</v>
      </c>
      <c r="C99" s="61">
        <f t="shared" si="5"/>
        <v>1086.97</v>
      </c>
      <c r="D99" s="61">
        <f t="shared" si="5"/>
        <v>730</v>
      </c>
      <c r="E99" s="61">
        <f t="shared" si="5"/>
        <v>0</v>
      </c>
      <c r="F99" s="61">
        <f t="shared" si="5"/>
        <v>0</v>
      </c>
      <c r="G99" s="61">
        <f t="shared" si="5"/>
        <v>0</v>
      </c>
    </row>
    <row r="100" spans="1:7" x14ac:dyDescent="0.25">
      <c r="A100" s="74" t="s">
        <v>413</v>
      </c>
      <c r="B100" s="74" t="s">
        <v>414</v>
      </c>
      <c r="C100" s="56">
        <v>1086.97</v>
      </c>
      <c r="D100" s="56">
        <v>730</v>
      </c>
      <c r="E100" s="56"/>
      <c r="F100" s="56"/>
      <c r="G100" s="56"/>
    </row>
    <row r="101" spans="1:7" x14ac:dyDescent="0.25">
      <c r="A101" s="66" t="s">
        <v>508</v>
      </c>
      <c r="B101" s="66"/>
      <c r="C101" s="67">
        <f>C102+C125</f>
        <v>31756.76</v>
      </c>
      <c r="D101" s="67">
        <f>D102+D125</f>
        <v>33221</v>
      </c>
      <c r="E101" s="67">
        <f t="shared" ref="E101:G101" si="6">E102+E125</f>
        <v>58806.5</v>
      </c>
      <c r="F101" s="67">
        <f t="shared" si="6"/>
        <v>58806.5</v>
      </c>
      <c r="G101" s="67">
        <f t="shared" si="6"/>
        <v>58806.5</v>
      </c>
    </row>
    <row r="102" spans="1:7" x14ac:dyDescent="0.25">
      <c r="A102" s="68" t="s">
        <v>509</v>
      </c>
      <c r="B102" s="68"/>
      <c r="C102" s="69">
        <f t="shared" ref="C102:G103" si="7">C103</f>
        <v>0</v>
      </c>
      <c r="D102" s="69">
        <f t="shared" si="7"/>
        <v>0</v>
      </c>
      <c r="E102" s="69">
        <f t="shared" si="7"/>
        <v>4053.1</v>
      </c>
      <c r="F102" s="69">
        <f t="shared" si="7"/>
        <v>4053.1</v>
      </c>
      <c r="G102" s="69">
        <f t="shared" si="7"/>
        <v>4053.1</v>
      </c>
    </row>
    <row r="103" spans="1:7" x14ac:dyDescent="0.25">
      <c r="A103" s="72" t="s">
        <v>507</v>
      </c>
      <c r="B103" s="72"/>
      <c r="C103" s="73">
        <f t="shared" si="7"/>
        <v>0</v>
      </c>
      <c r="D103" s="73">
        <f t="shared" si="7"/>
        <v>0</v>
      </c>
      <c r="E103" s="73">
        <f t="shared" si="7"/>
        <v>4053.1</v>
      </c>
      <c r="F103" s="73">
        <f t="shared" si="7"/>
        <v>4053.1</v>
      </c>
      <c r="G103" s="73">
        <f t="shared" si="7"/>
        <v>4053.1</v>
      </c>
    </row>
    <row r="104" spans="1:7" x14ac:dyDescent="0.25">
      <c r="A104" s="60" t="s">
        <v>179</v>
      </c>
      <c r="B104" s="60" t="s">
        <v>180</v>
      </c>
      <c r="C104" s="61">
        <f>C105+C116</f>
        <v>0</v>
      </c>
      <c r="D104" s="61">
        <f>D105+D116</f>
        <v>0</v>
      </c>
      <c r="E104" s="61">
        <f t="shared" ref="E104:G104" si="8">E105+E116</f>
        <v>4053.1</v>
      </c>
      <c r="F104" s="61">
        <f t="shared" si="8"/>
        <v>4053.1</v>
      </c>
      <c r="G104" s="61">
        <f t="shared" si="8"/>
        <v>4053.1</v>
      </c>
    </row>
    <row r="105" spans="1:7" x14ac:dyDescent="0.25">
      <c r="A105" s="60" t="s">
        <v>181</v>
      </c>
      <c r="B105" s="60" t="s">
        <v>182</v>
      </c>
      <c r="C105" s="61">
        <f>C106+C109+C113</f>
        <v>0</v>
      </c>
      <c r="D105" s="61">
        <f>D106+D109+D113</f>
        <v>0</v>
      </c>
      <c r="E105" s="61">
        <v>3970</v>
      </c>
      <c r="F105" s="61">
        <v>3970</v>
      </c>
      <c r="G105" s="61">
        <v>3970</v>
      </c>
    </row>
    <row r="106" spans="1:7" x14ac:dyDescent="0.25">
      <c r="A106" s="60" t="s">
        <v>183</v>
      </c>
      <c r="B106" s="60" t="s">
        <v>184</v>
      </c>
      <c r="C106" s="61">
        <f>C107</f>
        <v>0</v>
      </c>
      <c r="D106" s="61">
        <f>D107</f>
        <v>0</v>
      </c>
      <c r="E106" s="61">
        <f t="shared" ref="E106:G107" si="9">E107</f>
        <v>0</v>
      </c>
      <c r="F106" s="61">
        <f t="shared" si="9"/>
        <v>0</v>
      </c>
      <c r="G106" s="61">
        <f t="shared" si="9"/>
        <v>0</v>
      </c>
    </row>
    <row r="107" spans="1:7" x14ac:dyDescent="0.25">
      <c r="A107" s="60" t="s">
        <v>185</v>
      </c>
      <c r="B107" s="60" t="s">
        <v>186</v>
      </c>
      <c r="C107" s="81">
        <f>C108</f>
        <v>0</v>
      </c>
      <c r="D107" s="81">
        <f>D108</f>
        <v>0</v>
      </c>
      <c r="E107" s="81">
        <f t="shared" si="9"/>
        <v>0</v>
      </c>
      <c r="F107" s="81">
        <f t="shared" si="9"/>
        <v>0</v>
      </c>
      <c r="G107" s="81">
        <f t="shared" si="9"/>
        <v>0</v>
      </c>
    </row>
    <row r="108" spans="1:7" x14ac:dyDescent="0.25">
      <c r="A108" s="74" t="s">
        <v>187</v>
      </c>
      <c r="B108" s="74" t="s">
        <v>188</v>
      </c>
      <c r="C108" s="56">
        <v>0</v>
      </c>
      <c r="D108" s="56">
        <v>0</v>
      </c>
      <c r="E108" s="56"/>
      <c r="F108" s="56"/>
      <c r="G108" s="56"/>
    </row>
    <row r="109" spans="1:7" x14ac:dyDescent="0.25">
      <c r="A109" s="60" t="s">
        <v>197</v>
      </c>
      <c r="B109" s="60" t="s">
        <v>198</v>
      </c>
      <c r="C109" s="61">
        <f>C110</f>
        <v>0</v>
      </c>
      <c r="D109" s="61">
        <f>D110</f>
        <v>0</v>
      </c>
      <c r="E109" s="61">
        <f t="shared" ref="E109:G109" si="10">E110</f>
        <v>0</v>
      </c>
      <c r="F109" s="61">
        <f t="shared" si="10"/>
        <v>0</v>
      </c>
      <c r="G109" s="61">
        <f t="shared" si="10"/>
        <v>0</v>
      </c>
    </row>
    <row r="110" spans="1:7" x14ac:dyDescent="0.25">
      <c r="A110" s="60" t="s">
        <v>199</v>
      </c>
      <c r="B110" s="60" t="s">
        <v>198</v>
      </c>
      <c r="C110" s="81">
        <f>C111+C112</f>
        <v>0</v>
      </c>
      <c r="D110" s="81">
        <f>D111+D112</f>
        <v>0</v>
      </c>
      <c r="E110" s="81">
        <f t="shared" ref="E110:G110" si="11">E111+E112</f>
        <v>0</v>
      </c>
      <c r="F110" s="81">
        <f t="shared" si="11"/>
        <v>0</v>
      </c>
      <c r="G110" s="81">
        <f t="shared" si="11"/>
        <v>0</v>
      </c>
    </row>
    <row r="111" spans="1:7" x14ac:dyDescent="0.25">
      <c r="A111" s="74" t="s">
        <v>202</v>
      </c>
      <c r="B111" s="74" t="s">
        <v>203</v>
      </c>
      <c r="C111" s="56">
        <v>0</v>
      </c>
      <c r="D111" s="56">
        <v>0</v>
      </c>
      <c r="E111" s="56"/>
      <c r="F111" s="56"/>
      <c r="G111" s="56"/>
    </row>
    <row r="112" spans="1:7" x14ac:dyDescent="0.25">
      <c r="A112" s="74" t="s">
        <v>207</v>
      </c>
      <c r="B112" s="74" t="s">
        <v>208</v>
      </c>
      <c r="C112" s="56">
        <v>0</v>
      </c>
      <c r="D112" s="56">
        <v>0</v>
      </c>
      <c r="E112" s="56"/>
      <c r="F112" s="56"/>
      <c r="G112" s="56"/>
    </row>
    <row r="113" spans="1:7" x14ac:dyDescent="0.25">
      <c r="A113" s="60" t="s">
        <v>211</v>
      </c>
      <c r="B113" s="60" t="s">
        <v>212</v>
      </c>
      <c r="C113" s="61">
        <f>C114</f>
        <v>0</v>
      </c>
      <c r="D113" s="61">
        <f>D114</f>
        <v>0</v>
      </c>
      <c r="E113" s="61">
        <f>E114</f>
        <v>0</v>
      </c>
      <c r="F113" s="61">
        <f>F114</f>
        <v>0</v>
      </c>
      <c r="G113" s="61">
        <f>G114</f>
        <v>0</v>
      </c>
    </row>
    <row r="114" spans="1:7" x14ac:dyDescent="0.25">
      <c r="A114" s="60" t="s">
        <v>213</v>
      </c>
      <c r="B114" s="60" t="s">
        <v>214</v>
      </c>
      <c r="C114" s="81">
        <f>C115</f>
        <v>0</v>
      </c>
      <c r="D114" s="81">
        <f>D115</f>
        <v>0</v>
      </c>
      <c r="E114" s="81">
        <f t="shared" ref="E114:G114" si="12">E115</f>
        <v>0</v>
      </c>
      <c r="F114" s="81">
        <f t="shared" si="12"/>
        <v>0</v>
      </c>
      <c r="G114" s="81">
        <f t="shared" si="12"/>
        <v>0</v>
      </c>
    </row>
    <row r="115" spans="1:7" x14ac:dyDescent="0.25">
      <c r="A115" s="74" t="s">
        <v>215</v>
      </c>
      <c r="B115" s="74" t="s">
        <v>214</v>
      </c>
      <c r="C115" s="56">
        <v>0</v>
      </c>
      <c r="D115" s="56">
        <v>0</v>
      </c>
      <c r="E115" s="56"/>
      <c r="F115" s="56"/>
      <c r="G115" s="56"/>
    </row>
    <row r="116" spans="1:7" x14ac:dyDescent="0.25">
      <c r="A116" s="60" t="s">
        <v>221</v>
      </c>
      <c r="B116" s="60" t="s">
        <v>222</v>
      </c>
      <c r="C116" s="61">
        <f>C117+C122</f>
        <v>0</v>
      </c>
      <c r="D116" s="61">
        <f>D117+D122</f>
        <v>0</v>
      </c>
      <c r="E116" s="61">
        <v>83.1</v>
      </c>
      <c r="F116" s="61">
        <v>83.1</v>
      </c>
      <c r="G116" s="61">
        <v>83.1</v>
      </c>
    </row>
    <row r="117" spans="1:7" x14ac:dyDescent="0.25">
      <c r="A117" s="60" t="s">
        <v>223</v>
      </c>
      <c r="B117" s="60" t="s">
        <v>224</v>
      </c>
      <c r="C117" s="61">
        <f>C118+C120</f>
        <v>0</v>
      </c>
      <c r="D117" s="61">
        <f>D118+D120</f>
        <v>0</v>
      </c>
      <c r="E117" s="61">
        <f>E118+E120</f>
        <v>0</v>
      </c>
      <c r="F117" s="61">
        <f>F118+F120</f>
        <v>0</v>
      </c>
      <c r="G117" s="61">
        <f>G118+G120</f>
        <v>0</v>
      </c>
    </row>
    <row r="118" spans="1:7" x14ac:dyDescent="0.25">
      <c r="A118" s="60" t="s">
        <v>225</v>
      </c>
      <c r="B118" s="60" t="s">
        <v>226</v>
      </c>
      <c r="C118" s="61">
        <f>C119</f>
        <v>0</v>
      </c>
      <c r="D118" s="61">
        <f>D119</f>
        <v>0</v>
      </c>
      <c r="E118" s="61">
        <f>E119</f>
        <v>0</v>
      </c>
      <c r="F118" s="61">
        <f>F119</f>
        <v>0</v>
      </c>
      <c r="G118" s="61">
        <f>G119</f>
        <v>0</v>
      </c>
    </row>
    <row r="119" spans="1:7" x14ac:dyDescent="0.25">
      <c r="A119" s="74" t="s">
        <v>227</v>
      </c>
      <c r="B119" s="74" t="s">
        <v>228</v>
      </c>
      <c r="C119" s="56">
        <v>0</v>
      </c>
      <c r="D119" s="56">
        <v>0</v>
      </c>
      <c r="E119" s="56"/>
      <c r="F119" s="56"/>
      <c r="G119" s="56"/>
    </row>
    <row r="120" spans="1:7" ht="26.25" x14ac:dyDescent="0.25">
      <c r="A120" s="60" t="s">
        <v>242</v>
      </c>
      <c r="B120" s="60" t="s">
        <v>243</v>
      </c>
      <c r="C120" s="61">
        <f>C121</f>
        <v>0</v>
      </c>
      <c r="D120" s="61">
        <f>D121</f>
        <v>0</v>
      </c>
      <c r="E120" s="61">
        <f>E121</f>
        <v>0</v>
      </c>
      <c r="F120" s="61">
        <f>F121</f>
        <v>0</v>
      </c>
      <c r="G120" s="61">
        <f>G121</f>
        <v>0</v>
      </c>
    </row>
    <row r="121" spans="1:7" x14ac:dyDescent="0.25">
      <c r="A121" s="74" t="s">
        <v>244</v>
      </c>
      <c r="B121" s="74" t="s">
        <v>245</v>
      </c>
      <c r="C121" s="56">
        <v>0</v>
      </c>
      <c r="D121" s="56">
        <v>0</v>
      </c>
      <c r="E121" s="56"/>
      <c r="F121" s="56"/>
      <c r="G121" s="56"/>
    </row>
    <row r="122" spans="1:7" x14ac:dyDescent="0.25">
      <c r="A122" s="60" t="s">
        <v>368</v>
      </c>
      <c r="B122" s="60" t="s">
        <v>369</v>
      </c>
      <c r="C122" s="61">
        <f t="shared" ref="C122:G123" si="13">C123</f>
        <v>0</v>
      </c>
      <c r="D122" s="61">
        <f t="shared" si="13"/>
        <v>0</v>
      </c>
      <c r="E122" s="61">
        <f t="shared" si="13"/>
        <v>0</v>
      </c>
      <c r="F122" s="61">
        <f t="shared" si="13"/>
        <v>0</v>
      </c>
      <c r="G122" s="61">
        <f t="shared" si="13"/>
        <v>0</v>
      </c>
    </row>
    <row r="123" spans="1:7" x14ac:dyDescent="0.25">
      <c r="A123" s="60" t="s">
        <v>370</v>
      </c>
      <c r="B123" s="60" t="s">
        <v>371</v>
      </c>
      <c r="C123" s="81">
        <f t="shared" si="13"/>
        <v>0</v>
      </c>
      <c r="D123" s="81">
        <f t="shared" si="13"/>
        <v>0</v>
      </c>
      <c r="E123" s="81">
        <f t="shared" si="13"/>
        <v>0</v>
      </c>
      <c r="F123" s="81">
        <f t="shared" si="13"/>
        <v>0</v>
      </c>
      <c r="G123" s="81">
        <f t="shared" si="13"/>
        <v>0</v>
      </c>
    </row>
    <row r="124" spans="1:7" x14ac:dyDescent="0.25">
      <c r="A124" s="74" t="s">
        <v>376</v>
      </c>
      <c r="B124" s="74" t="s">
        <v>377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</row>
    <row r="125" spans="1:7" x14ac:dyDescent="0.25">
      <c r="A125" s="68" t="s">
        <v>510</v>
      </c>
      <c r="B125" s="68"/>
      <c r="C125" s="69">
        <f t="shared" ref="C125:G127" si="14">C126</f>
        <v>31756.76</v>
      </c>
      <c r="D125" s="69">
        <f t="shared" si="14"/>
        <v>33221</v>
      </c>
      <c r="E125" s="69">
        <f t="shared" si="14"/>
        <v>54753.4</v>
      </c>
      <c r="F125" s="69">
        <f t="shared" si="14"/>
        <v>54753.4</v>
      </c>
      <c r="G125" s="69">
        <f t="shared" si="14"/>
        <v>54753.4</v>
      </c>
    </row>
    <row r="126" spans="1:7" x14ac:dyDescent="0.25">
      <c r="A126" s="70" t="s">
        <v>506</v>
      </c>
      <c r="B126" s="70"/>
      <c r="C126" s="71">
        <f t="shared" si="14"/>
        <v>31756.76</v>
      </c>
      <c r="D126" s="71">
        <f t="shared" si="14"/>
        <v>33221</v>
      </c>
      <c r="E126" s="71">
        <f t="shared" si="14"/>
        <v>54753.4</v>
      </c>
      <c r="F126" s="71">
        <f t="shared" si="14"/>
        <v>54753.4</v>
      </c>
      <c r="G126" s="71">
        <f t="shared" si="14"/>
        <v>54753.4</v>
      </c>
    </row>
    <row r="127" spans="1:7" x14ac:dyDescent="0.25">
      <c r="A127" s="72" t="s">
        <v>507</v>
      </c>
      <c r="B127" s="72"/>
      <c r="C127" s="73">
        <f t="shared" si="14"/>
        <v>31756.76</v>
      </c>
      <c r="D127" s="73">
        <f t="shared" si="14"/>
        <v>33221</v>
      </c>
      <c r="E127" s="73">
        <f t="shared" si="14"/>
        <v>54753.4</v>
      </c>
      <c r="F127" s="73">
        <f t="shared" si="14"/>
        <v>54753.4</v>
      </c>
      <c r="G127" s="73">
        <f t="shared" si="14"/>
        <v>54753.4</v>
      </c>
    </row>
    <row r="128" spans="1:7" x14ac:dyDescent="0.25">
      <c r="A128" s="60" t="s">
        <v>179</v>
      </c>
      <c r="B128" s="60" t="s">
        <v>180</v>
      </c>
      <c r="C128" s="61">
        <f>C129+C141</f>
        <v>31756.76</v>
      </c>
      <c r="D128" s="61">
        <f>D129+D141</f>
        <v>33221</v>
      </c>
      <c r="E128" s="61">
        <f>E129+E141</f>
        <v>54753.4</v>
      </c>
      <c r="F128" s="61">
        <f>F129+F141</f>
        <v>54753.4</v>
      </c>
      <c r="G128" s="61">
        <f>G129+G141</f>
        <v>54753.4</v>
      </c>
    </row>
    <row r="129" spans="1:7" x14ac:dyDescent="0.25">
      <c r="A129" s="60" t="s">
        <v>181</v>
      </c>
      <c r="B129" s="60" t="s">
        <v>182</v>
      </c>
      <c r="C129" s="61">
        <f>C130+C133+C138</f>
        <v>29727.019999999997</v>
      </c>
      <c r="D129" s="61">
        <f>D130+D133+D138</f>
        <v>30036</v>
      </c>
      <c r="E129" s="61">
        <v>49800</v>
      </c>
      <c r="F129" s="61">
        <v>49800</v>
      </c>
      <c r="G129" s="61">
        <v>49800</v>
      </c>
    </row>
    <row r="130" spans="1:7" x14ac:dyDescent="0.25">
      <c r="A130" s="60" t="s">
        <v>183</v>
      </c>
      <c r="B130" s="60" t="s">
        <v>184</v>
      </c>
      <c r="C130" s="61">
        <f t="shared" ref="C130:G131" si="15">C131</f>
        <v>22753.25</v>
      </c>
      <c r="D130" s="61">
        <f t="shared" si="15"/>
        <v>22563</v>
      </c>
      <c r="E130" s="61">
        <f t="shared" si="15"/>
        <v>0</v>
      </c>
      <c r="F130" s="61">
        <f t="shared" si="15"/>
        <v>0</v>
      </c>
      <c r="G130" s="61">
        <f t="shared" si="15"/>
        <v>0</v>
      </c>
    </row>
    <row r="131" spans="1:7" x14ac:dyDescent="0.25">
      <c r="A131" s="60" t="s">
        <v>185</v>
      </c>
      <c r="B131" s="60" t="s">
        <v>186</v>
      </c>
      <c r="C131" s="61">
        <f t="shared" si="15"/>
        <v>22753.25</v>
      </c>
      <c r="D131" s="61">
        <f t="shared" si="15"/>
        <v>22563</v>
      </c>
      <c r="E131" s="61">
        <f t="shared" si="15"/>
        <v>0</v>
      </c>
      <c r="F131" s="61">
        <f t="shared" si="15"/>
        <v>0</v>
      </c>
      <c r="G131" s="61">
        <f t="shared" si="15"/>
        <v>0</v>
      </c>
    </row>
    <row r="132" spans="1:7" x14ac:dyDescent="0.25">
      <c r="A132" s="74" t="s">
        <v>187</v>
      </c>
      <c r="B132" s="74" t="s">
        <v>188</v>
      </c>
      <c r="C132" s="56">
        <v>22753.25</v>
      </c>
      <c r="D132" s="56">
        <v>22563</v>
      </c>
      <c r="E132" s="56"/>
      <c r="F132" s="56"/>
      <c r="G132" s="56"/>
    </row>
    <row r="133" spans="1:7" x14ac:dyDescent="0.25">
      <c r="A133" s="60" t="s">
        <v>197</v>
      </c>
      <c r="B133" s="60" t="s">
        <v>198</v>
      </c>
      <c r="C133" s="61">
        <f>C134</f>
        <v>3219.4399999999996</v>
      </c>
      <c r="D133" s="61">
        <f>D134</f>
        <v>2827</v>
      </c>
      <c r="E133" s="61">
        <f>E134</f>
        <v>0</v>
      </c>
      <c r="F133" s="61">
        <f>F134</f>
        <v>0</v>
      </c>
      <c r="G133" s="61">
        <f>G134</f>
        <v>0</v>
      </c>
    </row>
    <row r="134" spans="1:7" x14ac:dyDescent="0.25">
      <c r="A134" s="60" t="s">
        <v>199</v>
      </c>
      <c r="B134" s="60" t="s">
        <v>198</v>
      </c>
      <c r="C134" s="61">
        <f>C135+C136+C137</f>
        <v>3219.4399999999996</v>
      </c>
      <c r="D134" s="61">
        <f>D135+D136+D137</f>
        <v>2827</v>
      </c>
      <c r="E134" s="61">
        <f>E135+E136+E137</f>
        <v>0</v>
      </c>
      <c r="F134" s="61">
        <f>F135+F136+F137</f>
        <v>0</v>
      </c>
      <c r="G134" s="61">
        <f>G135+G136+G137</f>
        <v>0</v>
      </c>
    </row>
    <row r="135" spans="1:7" x14ac:dyDescent="0.25">
      <c r="A135" s="74" t="s">
        <v>202</v>
      </c>
      <c r="B135" s="74" t="s">
        <v>203</v>
      </c>
      <c r="C135" s="56">
        <v>1825.85</v>
      </c>
      <c r="D135" s="56">
        <v>1433</v>
      </c>
      <c r="E135" s="56"/>
      <c r="F135" s="56"/>
      <c r="G135" s="56"/>
    </row>
    <row r="136" spans="1:7" x14ac:dyDescent="0.25">
      <c r="A136" s="74" t="s">
        <v>207</v>
      </c>
      <c r="B136" s="74" t="s">
        <v>208</v>
      </c>
      <c r="C136" s="56">
        <v>1393.59</v>
      </c>
      <c r="D136" s="56">
        <v>1394</v>
      </c>
      <c r="E136" s="56"/>
      <c r="F136" s="56"/>
      <c r="G136" s="56"/>
    </row>
    <row r="137" spans="1:7" x14ac:dyDescent="0.25">
      <c r="A137" s="74" t="s">
        <v>209</v>
      </c>
      <c r="B137" s="74" t="s">
        <v>210</v>
      </c>
      <c r="C137" s="56">
        <v>0</v>
      </c>
      <c r="D137" s="56">
        <v>0</v>
      </c>
      <c r="E137" s="56"/>
      <c r="F137" s="56"/>
      <c r="G137" s="56"/>
    </row>
    <row r="138" spans="1:7" x14ac:dyDescent="0.25">
      <c r="A138" s="60" t="s">
        <v>211</v>
      </c>
      <c r="B138" s="60" t="s">
        <v>212</v>
      </c>
      <c r="C138" s="61">
        <f t="shared" ref="C138:G139" si="16">C139</f>
        <v>3754.33</v>
      </c>
      <c r="D138" s="61">
        <f t="shared" si="16"/>
        <v>4646</v>
      </c>
      <c r="E138" s="61">
        <f t="shared" si="16"/>
        <v>0</v>
      </c>
      <c r="F138" s="61">
        <f t="shared" si="16"/>
        <v>0</v>
      </c>
      <c r="G138" s="61">
        <f t="shared" si="16"/>
        <v>0</v>
      </c>
    </row>
    <row r="139" spans="1:7" x14ac:dyDescent="0.25">
      <c r="A139" s="60" t="s">
        <v>213</v>
      </c>
      <c r="B139" s="60" t="s">
        <v>214</v>
      </c>
      <c r="C139" s="61">
        <f t="shared" si="16"/>
        <v>3754.33</v>
      </c>
      <c r="D139" s="61">
        <f t="shared" si="16"/>
        <v>4646</v>
      </c>
      <c r="E139" s="61">
        <f t="shared" si="16"/>
        <v>0</v>
      </c>
      <c r="F139" s="61">
        <f t="shared" si="16"/>
        <v>0</v>
      </c>
      <c r="G139" s="61">
        <f t="shared" si="16"/>
        <v>0</v>
      </c>
    </row>
    <row r="140" spans="1:7" x14ac:dyDescent="0.25">
      <c r="A140" s="74" t="s">
        <v>215</v>
      </c>
      <c r="B140" s="74" t="s">
        <v>214</v>
      </c>
      <c r="C140" s="56">
        <v>3754.33</v>
      </c>
      <c r="D140" s="56">
        <v>4646</v>
      </c>
      <c r="E140" s="56"/>
      <c r="F140" s="56"/>
      <c r="G140" s="56"/>
    </row>
    <row r="141" spans="1:7" x14ac:dyDescent="0.25">
      <c r="A141" s="60" t="s">
        <v>221</v>
      </c>
      <c r="B141" s="60" t="s">
        <v>222</v>
      </c>
      <c r="C141" s="61">
        <f>C142+C147+C150</f>
        <v>2029.7400000000002</v>
      </c>
      <c r="D141" s="61">
        <f>D142+D147+D150</f>
        <v>3185</v>
      </c>
      <c r="E141" s="61">
        <v>4953.3999999999996</v>
      </c>
      <c r="F141" s="61">
        <v>4953.3999999999996</v>
      </c>
      <c r="G141" s="61">
        <v>4953.3999999999996</v>
      </c>
    </row>
    <row r="142" spans="1:7" x14ac:dyDescent="0.25">
      <c r="A142" s="60" t="s">
        <v>223</v>
      </c>
      <c r="B142" s="60" t="s">
        <v>224</v>
      </c>
      <c r="C142" s="61">
        <f>C143+C145</f>
        <v>2029.7400000000002</v>
      </c>
      <c r="D142" s="61">
        <f>D143+D145</f>
        <v>2919</v>
      </c>
      <c r="E142" s="61">
        <f>E143+E145</f>
        <v>0</v>
      </c>
      <c r="F142" s="61">
        <f>F143+F145</f>
        <v>0</v>
      </c>
      <c r="G142" s="61">
        <f>G143+G145</f>
        <v>0</v>
      </c>
    </row>
    <row r="143" spans="1:7" x14ac:dyDescent="0.25">
      <c r="A143" s="60" t="s">
        <v>225</v>
      </c>
      <c r="B143" s="60" t="s">
        <v>226</v>
      </c>
      <c r="C143" s="61">
        <f>C144</f>
        <v>332.11</v>
      </c>
      <c r="D143" s="61">
        <f>D144</f>
        <v>265</v>
      </c>
      <c r="E143" s="61">
        <f>E144</f>
        <v>0</v>
      </c>
      <c r="F143" s="61">
        <f>F144</f>
        <v>0</v>
      </c>
      <c r="G143" s="61">
        <f>G144</f>
        <v>0</v>
      </c>
    </row>
    <row r="144" spans="1:7" x14ac:dyDescent="0.25">
      <c r="A144" s="74" t="s">
        <v>227</v>
      </c>
      <c r="B144" s="74" t="s">
        <v>228</v>
      </c>
      <c r="C144" s="56">
        <v>332.11</v>
      </c>
      <c r="D144" s="56">
        <v>265</v>
      </c>
      <c r="E144" s="56"/>
      <c r="F144" s="56"/>
      <c r="G144" s="56"/>
    </row>
    <row r="145" spans="1:7" ht="26.25" x14ac:dyDescent="0.25">
      <c r="A145" s="60" t="s">
        <v>242</v>
      </c>
      <c r="B145" s="60" t="s">
        <v>243</v>
      </c>
      <c r="C145" s="61">
        <f>C146</f>
        <v>1697.63</v>
      </c>
      <c r="D145" s="61">
        <f>D146</f>
        <v>2654</v>
      </c>
      <c r="E145" s="61">
        <f>E146</f>
        <v>0</v>
      </c>
      <c r="F145" s="61">
        <f>F146</f>
        <v>0</v>
      </c>
      <c r="G145" s="61">
        <f>G146</f>
        <v>0</v>
      </c>
    </row>
    <row r="146" spans="1:7" x14ac:dyDescent="0.25">
      <c r="A146" s="74" t="s">
        <v>244</v>
      </c>
      <c r="B146" s="74" t="s">
        <v>245</v>
      </c>
      <c r="C146" s="56">
        <v>1697.63</v>
      </c>
      <c r="D146" s="56">
        <v>2654</v>
      </c>
      <c r="E146" s="56"/>
      <c r="F146" s="56"/>
      <c r="G146" s="56"/>
    </row>
    <row r="147" spans="1:7" x14ac:dyDescent="0.25">
      <c r="A147" s="60" t="s">
        <v>295</v>
      </c>
      <c r="B147" s="60" t="s">
        <v>296</v>
      </c>
      <c r="C147" s="61">
        <f t="shared" ref="C147:G148" si="17">C148</f>
        <v>0</v>
      </c>
      <c r="D147" s="61">
        <f t="shared" si="17"/>
        <v>0</v>
      </c>
      <c r="E147" s="61">
        <f t="shared" si="17"/>
        <v>0</v>
      </c>
      <c r="F147" s="61">
        <f t="shared" si="17"/>
        <v>0</v>
      </c>
      <c r="G147" s="61">
        <f t="shared" si="17"/>
        <v>0</v>
      </c>
    </row>
    <row r="148" spans="1:7" x14ac:dyDescent="0.25">
      <c r="A148" s="60" t="s">
        <v>335</v>
      </c>
      <c r="B148" s="60" t="s">
        <v>336</v>
      </c>
      <c r="C148" s="61">
        <f t="shared" si="17"/>
        <v>0</v>
      </c>
      <c r="D148" s="61">
        <f t="shared" si="17"/>
        <v>0</v>
      </c>
      <c r="E148" s="61">
        <f t="shared" si="17"/>
        <v>0</v>
      </c>
      <c r="F148" s="61">
        <f t="shared" si="17"/>
        <v>0</v>
      </c>
      <c r="G148" s="61">
        <f t="shared" si="17"/>
        <v>0</v>
      </c>
    </row>
    <row r="149" spans="1:7" ht="30" x14ac:dyDescent="0.25">
      <c r="A149" s="74" t="s">
        <v>337</v>
      </c>
      <c r="B149" s="74" t="s">
        <v>338</v>
      </c>
      <c r="C149" s="56">
        <v>0</v>
      </c>
      <c r="D149" s="56">
        <v>0</v>
      </c>
      <c r="E149" s="56"/>
      <c r="F149" s="56"/>
      <c r="G149" s="56"/>
    </row>
    <row r="150" spans="1:7" x14ac:dyDescent="0.25">
      <c r="A150" s="60" t="s">
        <v>368</v>
      </c>
      <c r="B150" s="60" t="s">
        <v>369</v>
      </c>
      <c r="C150" s="61">
        <f t="shared" ref="C150:G151" si="18">C151</f>
        <v>0</v>
      </c>
      <c r="D150" s="61">
        <f t="shared" si="18"/>
        <v>266</v>
      </c>
      <c r="E150" s="61">
        <f t="shared" si="18"/>
        <v>0</v>
      </c>
      <c r="F150" s="61">
        <f t="shared" si="18"/>
        <v>0</v>
      </c>
      <c r="G150" s="61">
        <f t="shared" si="18"/>
        <v>0</v>
      </c>
    </row>
    <row r="151" spans="1:7" x14ac:dyDescent="0.25">
      <c r="A151" s="60" t="s">
        <v>370</v>
      </c>
      <c r="B151" s="60" t="s">
        <v>371</v>
      </c>
      <c r="C151" s="61">
        <f t="shared" si="18"/>
        <v>0</v>
      </c>
      <c r="D151" s="61">
        <f t="shared" si="18"/>
        <v>266</v>
      </c>
      <c r="E151" s="61">
        <f t="shared" si="18"/>
        <v>0</v>
      </c>
      <c r="F151" s="61">
        <f t="shared" si="18"/>
        <v>0</v>
      </c>
      <c r="G151" s="61">
        <f t="shared" si="18"/>
        <v>0</v>
      </c>
    </row>
    <row r="152" spans="1:7" x14ac:dyDescent="0.25">
      <c r="A152" s="90">
        <v>32923</v>
      </c>
      <c r="B152" s="74" t="s">
        <v>377</v>
      </c>
      <c r="C152" s="56">
        <v>0</v>
      </c>
      <c r="D152" s="56">
        <v>266</v>
      </c>
      <c r="E152" s="56"/>
      <c r="F152" s="56"/>
      <c r="G152" s="56"/>
    </row>
    <row r="153" spans="1:7" x14ac:dyDescent="0.25">
      <c r="A153" s="66" t="s">
        <v>511</v>
      </c>
      <c r="B153" s="66"/>
      <c r="C153" s="67">
        <f t="shared" ref="C153:G157" si="19">C154</f>
        <v>1260.8699999999999</v>
      </c>
      <c r="D153" s="67">
        <f t="shared" si="19"/>
        <v>1260</v>
      </c>
      <c r="E153" s="67">
        <f t="shared" si="19"/>
        <v>1260</v>
      </c>
      <c r="F153" s="67">
        <f t="shared" si="19"/>
        <v>1260</v>
      </c>
      <c r="G153" s="67">
        <f t="shared" si="19"/>
        <v>1260</v>
      </c>
    </row>
    <row r="154" spans="1:7" x14ac:dyDescent="0.25">
      <c r="A154" s="68" t="s">
        <v>509</v>
      </c>
      <c r="B154" s="68"/>
      <c r="C154" s="69">
        <f t="shared" si="19"/>
        <v>1260.8699999999999</v>
      </c>
      <c r="D154" s="69">
        <f t="shared" si="19"/>
        <v>1260</v>
      </c>
      <c r="E154" s="69">
        <f t="shared" si="19"/>
        <v>1260</v>
      </c>
      <c r="F154" s="69">
        <f t="shared" si="19"/>
        <v>1260</v>
      </c>
      <c r="G154" s="69">
        <f t="shared" si="19"/>
        <v>1260</v>
      </c>
    </row>
    <row r="155" spans="1:7" x14ac:dyDescent="0.25">
      <c r="A155" s="70" t="s">
        <v>506</v>
      </c>
      <c r="B155" s="70"/>
      <c r="C155" s="71">
        <f t="shared" si="19"/>
        <v>1260.8699999999999</v>
      </c>
      <c r="D155" s="71">
        <f t="shared" si="19"/>
        <v>1260</v>
      </c>
      <c r="E155" s="71">
        <f t="shared" si="19"/>
        <v>1260</v>
      </c>
      <c r="F155" s="71">
        <f t="shared" si="19"/>
        <v>1260</v>
      </c>
      <c r="G155" s="71">
        <f t="shared" si="19"/>
        <v>1260</v>
      </c>
    </row>
    <row r="156" spans="1:7" x14ac:dyDescent="0.25">
      <c r="A156" s="72" t="s">
        <v>507</v>
      </c>
      <c r="B156" s="72"/>
      <c r="C156" s="73">
        <f t="shared" si="19"/>
        <v>1260.8699999999999</v>
      </c>
      <c r="D156" s="73">
        <f t="shared" si="19"/>
        <v>1260</v>
      </c>
      <c r="E156" s="73">
        <f t="shared" si="19"/>
        <v>1260</v>
      </c>
      <c r="F156" s="73">
        <f t="shared" si="19"/>
        <v>1260</v>
      </c>
      <c r="G156" s="73">
        <f t="shared" si="19"/>
        <v>1260</v>
      </c>
    </row>
    <row r="157" spans="1:7" x14ac:dyDescent="0.25">
      <c r="A157" s="60" t="s">
        <v>179</v>
      </c>
      <c r="B157" s="60" t="s">
        <v>180</v>
      </c>
      <c r="C157" s="61">
        <f t="shared" si="19"/>
        <v>1260.8699999999999</v>
      </c>
      <c r="D157" s="61">
        <f t="shared" si="19"/>
        <v>1260</v>
      </c>
      <c r="E157" s="61">
        <f t="shared" si="19"/>
        <v>1260</v>
      </c>
      <c r="F157" s="61">
        <f t="shared" si="19"/>
        <v>1260</v>
      </c>
      <c r="G157" s="61">
        <f t="shared" si="19"/>
        <v>1260</v>
      </c>
    </row>
    <row r="158" spans="1:7" x14ac:dyDescent="0.25">
      <c r="A158" s="60" t="s">
        <v>221</v>
      </c>
      <c r="B158" s="60" t="s">
        <v>222</v>
      </c>
      <c r="C158" s="61">
        <f>C159+C162</f>
        <v>1260.8699999999999</v>
      </c>
      <c r="D158" s="61">
        <v>1260</v>
      </c>
      <c r="E158" s="61">
        <v>1260</v>
      </c>
      <c r="F158" s="61">
        <v>1260</v>
      </c>
      <c r="G158" s="61">
        <v>1260</v>
      </c>
    </row>
    <row r="159" spans="1:7" x14ac:dyDescent="0.25">
      <c r="A159" s="60" t="s">
        <v>295</v>
      </c>
      <c r="B159" s="60" t="s">
        <v>296</v>
      </c>
      <c r="C159" s="61">
        <f>C160</f>
        <v>0</v>
      </c>
      <c r="D159" s="61">
        <f>D160</f>
        <v>0</v>
      </c>
      <c r="E159" s="61">
        <f t="shared" ref="E159:G160" si="20">E160</f>
        <v>0</v>
      </c>
      <c r="F159" s="61">
        <f t="shared" si="20"/>
        <v>0</v>
      </c>
      <c r="G159" s="61">
        <f t="shared" si="20"/>
        <v>0</v>
      </c>
    </row>
    <row r="160" spans="1:7" x14ac:dyDescent="0.25">
      <c r="A160" s="60" t="s">
        <v>355</v>
      </c>
      <c r="B160" s="60" t="s">
        <v>356</v>
      </c>
      <c r="C160" s="61">
        <f>C161</f>
        <v>0</v>
      </c>
      <c r="D160" s="61">
        <f>D161</f>
        <v>0</v>
      </c>
      <c r="E160" s="61">
        <f t="shared" si="20"/>
        <v>0</v>
      </c>
      <c r="F160" s="61">
        <f t="shared" si="20"/>
        <v>0</v>
      </c>
      <c r="G160" s="61">
        <f t="shared" si="20"/>
        <v>0</v>
      </c>
    </row>
    <row r="161" spans="1:7" ht="30" x14ac:dyDescent="0.25">
      <c r="A161" s="74" t="s">
        <v>357</v>
      </c>
      <c r="B161" s="74" t="s">
        <v>358</v>
      </c>
      <c r="C161" s="56">
        <v>0</v>
      </c>
      <c r="D161" s="56">
        <v>0</v>
      </c>
      <c r="E161" s="56">
        <v>0</v>
      </c>
      <c r="F161" s="56">
        <v>0</v>
      </c>
      <c r="G161" s="56">
        <v>0</v>
      </c>
    </row>
    <row r="162" spans="1:7" x14ac:dyDescent="0.25">
      <c r="A162" s="60" t="s">
        <v>368</v>
      </c>
      <c r="B162" s="60" t="s">
        <v>369</v>
      </c>
      <c r="C162" s="61">
        <f>C163</f>
        <v>1260.8699999999999</v>
      </c>
      <c r="D162" s="61">
        <v>0</v>
      </c>
      <c r="E162" s="61">
        <v>0</v>
      </c>
      <c r="F162" s="61">
        <v>0</v>
      </c>
      <c r="G162" s="61">
        <v>0</v>
      </c>
    </row>
    <row r="163" spans="1:7" x14ac:dyDescent="0.25">
      <c r="A163" s="60" t="s">
        <v>379</v>
      </c>
      <c r="B163" s="60" t="s">
        <v>380</v>
      </c>
      <c r="C163" s="56">
        <f>C164</f>
        <v>1260.8699999999999</v>
      </c>
      <c r="D163" s="56">
        <f>D164</f>
        <v>0</v>
      </c>
      <c r="E163" s="56">
        <f t="shared" ref="E163:F163" si="21">E164</f>
        <v>0</v>
      </c>
      <c r="F163" s="56">
        <f t="shared" si="21"/>
        <v>0</v>
      </c>
      <c r="G163" s="56">
        <v>0</v>
      </c>
    </row>
    <row r="164" spans="1:7" x14ac:dyDescent="0.25">
      <c r="A164" s="74" t="s">
        <v>381</v>
      </c>
      <c r="B164" s="74" t="s">
        <v>380</v>
      </c>
      <c r="C164" s="56">
        <v>1260.8699999999999</v>
      </c>
      <c r="D164" s="56">
        <v>0</v>
      </c>
      <c r="E164" s="56">
        <v>0</v>
      </c>
      <c r="F164" s="56">
        <v>0</v>
      </c>
      <c r="G164" s="56">
        <v>0</v>
      </c>
    </row>
    <row r="165" spans="1:7" x14ac:dyDescent="0.25">
      <c r="A165" s="66" t="s">
        <v>512</v>
      </c>
      <c r="B165" s="66"/>
      <c r="C165" s="67">
        <f t="shared" ref="C165:D165" si="22">C166+C177</f>
        <v>138578.53000000003</v>
      </c>
      <c r="D165" s="67">
        <f t="shared" si="22"/>
        <v>104101</v>
      </c>
      <c r="E165" s="67">
        <f>E166+E177</f>
        <v>44876</v>
      </c>
      <c r="F165" s="67">
        <f t="shared" ref="F165:G165" si="23">F166+F177</f>
        <v>44876</v>
      </c>
      <c r="G165" s="67">
        <f t="shared" si="23"/>
        <v>44876</v>
      </c>
    </row>
    <row r="166" spans="1:7" x14ac:dyDescent="0.25">
      <c r="A166" s="68" t="s">
        <v>509</v>
      </c>
      <c r="B166" s="68"/>
      <c r="C166" s="69">
        <f t="shared" ref="C166:G169" si="24">C167</f>
        <v>0</v>
      </c>
      <c r="D166" s="69">
        <f t="shared" si="24"/>
        <v>0</v>
      </c>
      <c r="E166" s="69">
        <f t="shared" si="24"/>
        <v>500</v>
      </c>
      <c r="F166" s="69">
        <f t="shared" si="24"/>
        <v>500</v>
      </c>
      <c r="G166" s="69">
        <f t="shared" si="24"/>
        <v>500</v>
      </c>
    </row>
    <row r="167" spans="1:7" x14ac:dyDescent="0.25">
      <c r="A167" s="70" t="s">
        <v>506</v>
      </c>
      <c r="B167" s="70"/>
      <c r="C167" s="71">
        <f t="shared" si="24"/>
        <v>0</v>
      </c>
      <c r="D167" s="71">
        <f t="shared" si="24"/>
        <v>0</v>
      </c>
      <c r="E167" s="71">
        <f t="shared" si="24"/>
        <v>500</v>
      </c>
      <c r="F167" s="71">
        <f t="shared" si="24"/>
        <v>500</v>
      </c>
      <c r="G167" s="71">
        <f t="shared" si="24"/>
        <v>500</v>
      </c>
    </row>
    <row r="168" spans="1:7" x14ac:dyDescent="0.25">
      <c r="A168" s="72" t="s">
        <v>507</v>
      </c>
      <c r="B168" s="72"/>
      <c r="C168" s="73">
        <f t="shared" si="24"/>
        <v>0</v>
      </c>
      <c r="D168" s="73">
        <f t="shared" si="24"/>
        <v>0</v>
      </c>
      <c r="E168" s="73">
        <f t="shared" si="24"/>
        <v>500</v>
      </c>
      <c r="F168" s="73">
        <f t="shared" si="24"/>
        <v>500</v>
      </c>
      <c r="G168" s="73">
        <f t="shared" si="24"/>
        <v>500</v>
      </c>
    </row>
    <row r="169" spans="1:7" x14ac:dyDescent="0.25">
      <c r="A169" s="60" t="s">
        <v>179</v>
      </c>
      <c r="B169" s="60" t="s">
        <v>180</v>
      </c>
      <c r="C169" s="61">
        <f t="shared" si="24"/>
        <v>0</v>
      </c>
      <c r="D169" s="61">
        <f t="shared" si="24"/>
        <v>0</v>
      </c>
      <c r="E169" s="61">
        <f t="shared" si="24"/>
        <v>500</v>
      </c>
      <c r="F169" s="61">
        <f t="shared" si="24"/>
        <v>500</v>
      </c>
      <c r="G169" s="61">
        <f t="shared" si="24"/>
        <v>500</v>
      </c>
    </row>
    <row r="170" spans="1:7" x14ac:dyDescent="0.25">
      <c r="A170" s="60" t="s">
        <v>221</v>
      </c>
      <c r="B170" s="60" t="s">
        <v>222</v>
      </c>
      <c r="C170" s="61">
        <f>C171+C174</f>
        <v>0</v>
      </c>
      <c r="D170" s="61">
        <v>0</v>
      </c>
      <c r="E170" s="61">
        <v>500</v>
      </c>
      <c r="F170" s="61">
        <v>500</v>
      </c>
      <c r="G170" s="61">
        <v>500</v>
      </c>
    </row>
    <row r="171" spans="1:7" x14ac:dyDescent="0.25">
      <c r="A171" s="60" t="s">
        <v>223</v>
      </c>
      <c r="B171" s="60" t="s">
        <v>224</v>
      </c>
      <c r="C171" s="61">
        <f>C172</f>
        <v>0</v>
      </c>
      <c r="D171" s="61">
        <f>D172</f>
        <v>0</v>
      </c>
      <c r="E171" s="61">
        <f t="shared" ref="E171:G172" si="25">E172</f>
        <v>0</v>
      </c>
      <c r="F171" s="61">
        <f t="shared" si="25"/>
        <v>0</v>
      </c>
      <c r="G171" s="61">
        <f t="shared" si="25"/>
        <v>0</v>
      </c>
    </row>
    <row r="172" spans="1:7" x14ac:dyDescent="0.25">
      <c r="A172" s="60" t="s">
        <v>225</v>
      </c>
      <c r="B172" s="60" t="s">
        <v>226</v>
      </c>
      <c r="C172" s="61">
        <f>C173</f>
        <v>0</v>
      </c>
      <c r="D172" s="61">
        <f>D173</f>
        <v>0</v>
      </c>
      <c r="E172" s="61">
        <f t="shared" si="25"/>
        <v>0</v>
      </c>
      <c r="F172" s="61">
        <f t="shared" si="25"/>
        <v>0</v>
      </c>
      <c r="G172" s="61">
        <f t="shared" si="25"/>
        <v>0</v>
      </c>
    </row>
    <row r="173" spans="1:7" x14ac:dyDescent="0.25">
      <c r="A173" s="74" t="s">
        <v>227</v>
      </c>
      <c r="B173" s="74" t="s">
        <v>228</v>
      </c>
      <c r="C173" s="56">
        <v>0</v>
      </c>
      <c r="D173" s="56">
        <v>0</v>
      </c>
      <c r="E173" s="56">
        <v>0</v>
      </c>
      <c r="F173" s="56">
        <v>0</v>
      </c>
      <c r="G173" s="56">
        <v>0</v>
      </c>
    </row>
    <row r="174" spans="1:7" x14ac:dyDescent="0.25">
      <c r="A174" s="60" t="s">
        <v>254</v>
      </c>
      <c r="B174" s="60" t="s">
        <v>255</v>
      </c>
      <c r="C174" s="61">
        <f>C175</f>
        <v>0</v>
      </c>
      <c r="D174" s="61">
        <f>D175</f>
        <v>0</v>
      </c>
      <c r="E174" s="61">
        <f t="shared" ref="E174:G175" si="26">E175</f>
        <v>0</v>
      </c>
      <c r="F174" s="61">
        <f t="shared" si="26"/>
        <v>0</v>
      </c>
      <c r="G174" s="61">
        <f t="shared" si="26"/>
        <v>0</v>
      </c>
    </row>
    <row r="175" spans="1:7" x14ac:dyDescent="0.25">
      <c r="A175" s="60" t="s">
        <v>292</v>
      </c>
      <c r="B175" s="60" t="s">
        <v>293</v>
      </c>
      <c r="C175" s="56">
        <f>C176</f>
        <v>0</v>
      </c>
      <c r="D175" s="56">
        <f>D176</f>
        <v>0</v>
      </c>
      <c r="E175" s="56">
        <f t="shared" si="26"/>
        <v>0</v>
      </c>
      <c r="F175" s="56">
        <f t="shared" si="26"/>
        <v>0</v>
      </c>
      <c r="G175" s="56">
        <f t="shared" si="26"/>
        <v>0</v>
      </c>
    </row>
    <row r="176" spans="1:7" x14ac:dyDescent="0.25">
      <c r="A176" s="74" t="s">
        <v>294</v>
      </c>
      <c r="B176" s="74" t="s">
        <v>293</v>
      </c>
      <c r="C176" s="56">
        <v>0</v>
      </c>
      <c r="D176" s="56">
        <v>0</v>
      </c>
      <c r="E176" s="56">
        <v>0</v>
      </c>
      <c r="F176" s="56">
        <v>0</v>
      </c>
      <c r="G176" s="56">
        <v>0</v>
      </c>
    </row>
    <row r="177" spans="1:7" x14ac:dyDescent="0.25">
      <c r="A177" s="68" t="s">
        <v>529</v>
      </c>
      <c r="B177" s="68"/>
      <c r="C177" s="69">
        <f t="shared" ref="C177:G179" si="27">C178</f>
        <v>138578.53000000003</v>
      </c>
      <c r="D177" s="69">
        <f t="shared" si="27"/>
        <v>104101</v>
      </c>
      <c r="E177" s="69">
        <f t="shared" si="27"/>
        <v>44376</v>
      </c>
      <c r="F177" s="69">
        <f t="shared" si="27"/>
        <v>44376</v>
      </c>
      <c r="G177" s="69">
        <f t="shared" si="27"/>
        <v>44376</v>
      </c>
    </row>
    <row r="178" spans="1:7" x14ac:dyDescent="0.25">
      <c r="A178" s="70" t="s">
        <v>506</v>
      </c>
      <c r="B178" s="70"/>
      <c r="C178" s="71">
        <f t="shared" si="27"/>
        <v>138578.53000000003</v>
      </c>
      <c r="D178" s="71">
        <f t="shared" si="27"/>
        <v>104101</v>
      </c>
      <c r="E178" s="71">
        <f t="shared" si="27"/>
        <v>44376</v>
      </c>
      <c r="F178" s="71">
        <f t="shared" si="27"/>
        <v>44376</v>
      </c>
      <c r="G178" s="71">
        <f t="shared" si="27"/>
        <v>44376</v>
      </c>
    </row>
    <row r="179" spans="1:7" x14ac:dyDescent="0.25">
      <c r="A179" s="72" t="s">
        <v>507</v>
      </c>
      <c r="B179" s="72"/>
      <c r="C179" s="73">
        <f t="shared" si="27"/>
        <v>138578.53000000003</v>
      </c>
      <c r="D179" s="73">
        <f t="shared" si="27"/>
        <v>104101</v>
      </c>
      <c r="E179" s="73">
        <f t="shared" si="27"/>
        <v>44376</v>
      </c>
      <c r="F179" s="73">
        <f t="shared" si="27"/>
        <v>44376</v>
      </c>
      <c r="G179" s="73">
        <f t="shared" si="27"/>
        <v>44376</v>
      </c>
    </row>
    <row r="180" spans="1:7" x14ac:dyDescent="0.25">
      <c r="A180" s="60" t="s">
        <v>179</v>
      </c>
      <c r="B180" s="60" t="s">
        <v>180</v>
      </c>
      <c r="C180" s="61">
        <f>C181+C264</f>
        <v>138578.53000000003</v>
      </c>
      <c r="D180" s="61">
        <f>D181+D264</f>
        <v>104101</v>
      </c>
      <c r="E180" s="61">
        <f>E181+E264</f>
        <v>44376</v>
      </c>
      <c r="F180" s="61">
        <f>F181+F264</f>
        <v>44376</v>
      </c>
      <c r="G180" s="61">
        <f>G181+G264</f>
        <v>44376</v>
      </c>
    </row>
    <row r="181" spans="1:7" x14ac:dyDescent="0.25">
      <c r="A181" s="60" t="s">
        <v>221</v>
      </c>
      <c r="B181" s="60" t="s">
        <v>222</v>
      </c>
      <c r="C181" s="61">
        <f>C182+C191+C243+C247</f>
        <v>138272.10000000003</v>
      </c>
      <c r="D181" s="61">
        <f>D182+D191+D210+D243+D247</f>
        <v>103769</v>
      </c>
      <c r="E181" s="61">
        <v>44044</v>
      </c>
      <c r="F181" s="61">
        <v>44044</v>
      </c>
      <c r="G181" s="61">
        <v>44044</v>
      </c>
    </row>
    <row r="182" spans="1:7" x14ac:dyDescent="0.25">
      <c r="A182" s="60" t="s">
        <v>223</v>
      </c>
      <c r="B182" s="60" t="s">
        <v>224</v>
      </c>
      <c r="C182" s="61">
        <f>C183+C187+C189</f>
        <v>16793.310000000001</v>
      </c>
      <c r="D182" s="61">
        <f>D183+D187+D189</f>
        <v>996</v>
      </c>
      <c r="E182" s="61">
        <f>E183+E187+E189</f>
        <v>0</v>
      </c>
      <c r="F182" s="61">
        <f>F183+F187+F189</f>
        <v>0</v>
      </c>
      <c r="G182" s="61">
        <f>G183+G187+G189</f>
        <v>0</v>
      </c>
    </row>
    <row r="183" spans="1:7" x14ac:dyDescent="0.25">
      <c r="A183" s="60" t="s">
        <v>225</v>
      </c>
      <c r="B183" s="60" t="s">
        <v>226</v>
      </c>
      <c r="C183" s="61">
        <f>C184+C185+C186</f>
        <v>5350.58</v>
      </c>
      <c r="D183" s="61">
        <f>D184+D185+D186</f>
        <v>664</v>
      </c>
      <c r="E183" s="61">
        <f>E184+E185+E186</f>
        <v>0</v>
      </c>
      <c r="F183" s="61">
        <f>F184+F185+F186</f>
        <v>0</v>
      </c>
      <c r="G183" s="61">
        <f>G184+G185+G186</f>
        <v>0</v>
      </c>
    </row>
    <row r="184" spans="1:7" x14ac:dyDescent="0.25">
      <c r="A184" s="74" t="s">
        <v>227</v>
      </c>
      <c r="B184" s="74" t="s">
        <v>228</v>
      </c>
      <c r="C184" s="56">
        <v>5176.1899999999996</v>
      </c>
      <c r="D184" s="56">
        <v>664</v>
      </c>
      <c r="E184" s="56">
        <v>0</v>
      </c>
      <c r="F184" s="56"/>
      <c r="G184" s="56"/>
    </row>
    <row r="185" spans="1:7" x14ac:dyDescent="0.25">
      <c r="A185" s="74" t="s">
        <v>231</v>
      </c>
      <c r="B185" s="74" t="s">
        <v>232</v>
      </c>
      <c r="C185" s="56">
        <v>86.54</v>
      </c>
      <c r="D185" s="56">
        <v>0</v>
      </c>
      <c r="E185" s="56">
        <v>0</v>
      </c>
      <c r="F185" s="56"/>
      <c r="G185" s="56"/>
    </row>
    <row r="186" spans="1:7" x14ac:dyDescent="0.25">
      <c r="A186" s="74" t="s">
        <v>235</v>
      </c>
      <c r="B186" s="74" t="s">
        <v>236</v>
      </c>
      <c r="C186" s="56">
        <v>87.85</v>
      </c>
      <c r="D186" s="56">
        <v>0</v>
      </c>
      <c r="E186" s="56">
        <v>0</v>
      </c>
      <c r="F186" s="56"/>
      <c r="G186" s="56"/>
    </row>
    <row r="187" spans="1:7" x14ac:dyDescent="0.25">
      <c r="A187" s="60" t="s">
        <v>246</v>
      </c>
      <c r="B187" s="60" t="s">
        <v>247</v>
      </c>
      <c r="C187" s="61">
        <f>C188</f>
        <v>11231.17</v>
      </c>
      <c r="D187" s="61">
        <f>D188</f>
        <v>0</v>
      </c>
      <c r="E187" s="61">
        <f>E188</f>
        <v>0</v>
      </c>
      <c r="F187" s="61">
        <f>F188</f>
        <v>0</v>
      </c>
      <c r="G187" s="61">
        <f>G188</f>
        <v>0</v>
      </c>
    </row>
    <row r="188" spans="1:7" x14ac:dyDescent="0.25">
      <c r="A188" s="74" t="s">
        <v>248</v>
      </c>
      <c r="B188" s="74" t="s">
        <v>249</v>
      </c>
      <c r="C188" s="56">
        <v>11231.17</v>
      </c>
      <c r="D188" s="56">
        <v>0</v>
      </c>
      <c r="E188" s="56"/>
      <c r="F188" s="56"/>
      <c r="G188" s="56"/>
    </row>
    <row r="189" spans="1:7" x14ac:dyDescent="0.25">
      <c r="A189" s="60" t="s">
        <v>250</v>
      </c>
      <c r="B189" s="60" t="s">
        <v>251</v>
      </c>
      <c r="C189" s="61">
        <f>C190</f>
        <v>211.56</v>
      </c>
      <c r="D189" s="61">
        <f>D190</f>
        <v>332</v>
      </c>
      <c r="E189" s="61">
        <f>E190</f>
        <v>0</v>
      </c>
      <c r="F189" s="61">
        <f>F190</f>
        <v>0</v>
      </c>
      <c r="G189" s="61">
        <f>G190</f>
        <v>0</v>
      </c>
    </row>
    <row r="190" spans="1:7" ht="30" x14ac:dyDescent="0.25">
      <c r="A190" s="74" t="s">
        <v>252</v>
      </c>
      <c r="B190" s="74" t="s">
        <v>253</v>
      </c>
      <c r="C190" s="56">
        <v>211.56</v>
      </c>
      <c r="D190" s="56">
        <v>332</v>
      </c>
      <c r="E190" s="56"/>
      <c r="F190" s="56"/>
      <c r="G190" s="56"/>
    </row>
    <row r="191" spans="1:7" x14ac:dyDescent="0.25">
      <c r="A191" s="60" t="s">
        <v>254</v>
      </c>
      <c r="B191" s="60" t="s">
        <v>255</v>
      </c>
      <c r="C191" s="61">
        <f>C192+C198+C200+C204+C206+C208</f>
        <v>118192.34000000001</v>
      </c>
      <c r="D191" s="61">
        <f>D192+D198+D200+D204+D206+D208</f>
        <v>75400</v>
      </c>
      <c r="E191" s="61">
        <f>E192+E198+E200+E204+E206+E208</f>
        <v>0</v>
      </c>
      <c r="F191" s="61">
        <f>F192+F198+F200+F204+F206+F208</f>
        <v>0</v>
      </c>
      <c r="G191" s="61">
        <f>G192+G198+G200+G204+G206+G208</f>
        <v>0</v>
      </c>
    </row>
    <row r="192" spans="1:7" x14ac:dyDescent="0.25">
      <c r="A192" s="60" t="s">
        <v>256</v>
      </c>
      <c r="B192" s="60" t="s">
        <v>257</v>
      </c>
      <c r="C192" s="61">
        <f>C193+C194+C195+C196+C197</f>
        <v>29832.769999999997</v>
      </c>
      <c r="D192" s="61">
        <f>D193+D194+D195+D196+D197</f>
        <v>7300</v>
      </c>
      <c r="E192" s="61">
        <f>E193+E194+E195+E196+E197</f>
        <v>0</v>
      </c>
      <c r="F192" s="61">
        <f>F193+F194+F195+F196+F197</f>
        <v>0</v>
      </c>
      <c r="G192" s="61">
        <f>G193+G194+G195+G196+G197</f>
        <v>0</v>
      </c>
    </row>
    <row r="193" spans="1:7" x14ac:dyDescent="0.25">
      <c r="A193" s="74" t="s">
        <v>258</v>
      </c>
      <c r="B193" s="74" t="s">
        <v>259</v>
      </c>
      <c r="C193" s="56">
        <v>194.85</v>
      </c>
      <c r="D193" s="56">
        <v>664</v>
      </c>
      <c r="E193" s="56"/>
      <c r="F193" s="56"/>
      <c r="G193" s="56"/>
    </row>
    <row r="194" spans="1:7" ht="15.75" customHeight="1" x14ac:dyDescent="0.25">
      <c r="A194" s="74" t="s">
        <v>260</v>
      </c>
      <c r="B194" s="74" t="s">
        <v>261</v>
      </c>
      <c r="C194" s="56">
        <v>27915.66</v>
      </c>
      <c r="D194" s="56">
        <v>3982</v>
      </c>
      <c r="E194" s="56"/>
      <c r="F194" s="56"/>
      <c r="G194" s="56"/>
    </row>
    <row r="195" spans="1:7" x14ac:dyDescent="0.25">
      <c r="A195" s="74" t="s">
        <v>262</v>
      </c>
      <c r="B195" s="74" t="s">
        <v>263</v>
      </c>
      <c r="C195" s="56">
        <v>654.41</v>
      </c>
      <c r="D195" s="56">
        <v>1327</v>
      </c>
      <c r="E195" s="56"/>
      <c r="F195" s="56"/>
      <c r="G195" s="56"/>
    </row>
    <row r="196" spans="1:7" x14ac:dyDescent="0.25">
      <c r="A196" s="74" t="s">
        <v>264</v>
      </c>
      <c r="B196" s="74" t="s">
        <v>265</v>
      </c>
      <c r="C196" s="56">
        <v>1067.8499999999999</v>
      </c>
      <c r="D196" s="56">
        <v>1327</v>
      </c>
      <c r="E196" s="56"/>
      <c r="F196" s="56"/>
      <c r="G196" s="56"/>
    </row>
    <row r="197" spans="1:7" x14ac:dyDescent="0.25">
      <c r="A197" s="74" t="s">
        <v>266</v>
      </c>
      <c r="B197" s="74" t="s">
        <v>267</v>
      </c>
      <c r="C197" s="56">
        <v>0</v>
      </c>
      <c r="D197" s="56">
        <v>0</v>
      </c>
      <c r="E197" s="56"/>
      <c r="F197" s="56"/>
      <c r="G197" s="56"/>
    </row>
    <row r="198" spans="1:7" ht="15" customHeight="1" x14ac:dyDescent="0.25">
      <c r="A198" s="60" t="s">
        <v>268</v>
      </c>
      <c r="B198" s="60" t="s">
        <v>269</v>
      </c>
      <c r="C198" s="61">
        <f>C199</f>
        <v>57760.95</v>
      </c>
      <c r="D198" s="61">
        <f>D199</f>
        <v>59725</v>
      </c>
      <c r="E198" s="61">
        <f>E199</f>
        <v>0</v>
      </c>
      <c r="F198" s="61">
        <f>F199</f>
        <v>0</v>
      </c>
      <c r="G198" s="61">
        <f>G199</f>
        <v>0</v>
      </c>
    </row>
    <row r="199" spans="1:7" x14ac:dyDescent="0.25">
      <c r="A199" s="74" t="s">
        <v>270</v>
      </c>
      <c r="B199" s="74" t="s">
        <v>271</v>
      </c>
      <c r="C199" s="56">
        <v>57760.95</v>
      </c>
      <c r="D199" s="56">
        <v>59725</v>
      </c>
      <c r="E199" s="56"/>
      <c r="F199" s="56"/>
      <c r="G199" s="56"/>
    </row>
    <row r="200" spans="1:7" x14ac:dyDescent="0.25">
      <c r="A200" s="60" t="s">
        <v>272</v>
      </c>
      <c r="B200" s="60" t="s">
        <v>273</v>
      </c>
      <c r="C200" s="61">
        <f>C201+C202+C203</f>
        <v>25069.48</v>
      </c>
      <c r="D200" s="61">
        <f>D201+D202+D203</f>
        <v>6875</v>
      </c>
      <c r="E200" s="61">
        <f>E201+E202+E203</f>
        <v>0</v>
      </c>
      <c r="F200" s="61">
        <f>F201+F202+F203</f>
        <v>0</v>
      </c>
      <c r="G200" s="61">
        <f>G201+G202+G203</f>
        <v>0</v>
      </c>
    </row>
    <row r="201" spans="1:7" ht="17.25" customHeight="1" x14ac:dyDescent="0.25">
      <c r="A201" s="74" t="s">
        <v>274</v>
      </c>
      <c r="B201" s="74" t="s">
        <v>275</v>
      </c>
      <c r="C201" s="56">
        <v>4540.6099999999997</v>
      </c>
      <c r="D201" s="56">
        <v>2256</v>
      </c>
      <c r="E201" s="56"/>
      <c r="F201" s="56"/>
      <c r="G201" s="56"/>
    </row>
    <row r="202" spans="1:7" x14ac:dyDescent="0.25">
      <c r="A202" s="74" t="s">
        <v>276</v>
      </c>
      <c r="B202" s="74" t="s">
        <v>277</v>
      </c>
      <c r="C202" s="56">
        <v>20528.87</v>
      </c>
      <c r="D202" s="56">
        <v>4579</v>
      </c>
      <c r="E202" s="56"/>
      <c r="F202" s="56"/>
      <c r="G202" s="56"/>
    </row>
    <row r="203" spans="1:7" x14ac:dyDescent="0.25">
      <c r="A203" s="74" t="s">
        <v>278</v>
      </c>
      <c r="B203" s="74" t="s">
        <v>279</v>
      </c>
      <c r="C203" s="56">
        <v>0</v>
      </c>
      <c r="D203" s="56">
        <v>40</v>
      </c>
      <c r="E203" s="56"/>
      <c r="F203" s="56"/>
      <c r="G203" s="56"/>
    </row>
    <row r="204" spans="1:7" ht="26.25" x14ac:dyDescent="0.25">
      <c r="A204" s="60" t="s">
        <v>280</v>
      </c>
      <c r="B204" s="60" t="s">
        <v>281</v>
      </c>
      <c r="C204" s="61">
        <f>C205</f>
        <v>5122.13</v>
      </c>
      <c r="D204" s="61">
        <f>D205</f>
        <v>1500</v>
      </c>
      <c r="E204" s="61">
        <f>E205</f>
        <v>0</v>
      </c>
      <c r="F204" s="61">
        <f>F205</f>
        <v>0</v>
      </c>
      <c r="G204" s="61">
        <f>G205</f>
        <v>0</v>
      </c>
    </row>
    <row r="205" spans="1:7" ht="30" x14ac:dyDescent="0.25">
      <c r="A205" s="74" t="s">
        <v>284</v>
      </c>
      <c r="B205" s="74" t="s">
        <v>285</v>
      </c>
      <c r="C205" s="56">
        <v>5122.13</v>
      </c>
      <c r="D205" s="56">
        <v>1500</v>
      </c>
      <c r="E205" s="56"/>
      <c r="F205" s="56"/>
      <c r="G205" s="56"/>
    </row>
    <row r="206" spans="1:7" x14ac:dyDescent="0.25">
      <c r="A206" s="60" t="s">
        <v>286</v>
      </c>
      <c r="B206" s="60" t="s">
        <v>287</v>
      </c>
      <c r="C206" s="61">
        <f>C207</f>
        <v>106.07</v>
      </c>
      <c r="D206" s="61">
        <f>D207</f>
        <v>0</v>
      </c>
      <c r="E206" s="61">
        <f>E207</f>
        <v>0</v>
      </c>
      <c r="F206" s="61">
        <f>F207</f>
        <v>0</v>
      </c>
      <c r="G206" s="61">
        <f>G207</f>
        <v>0</v>
      </c>
    </row>
    <row r="207" spans="1:7" x14ac:dyDescent="0.25">
      <c r="A207" s="74" t="s">
        <v>288</v>
      </c>
      <c r="B207" s="74" t="s">
        <v>289</v>
      </c>
      <c r="C207" s="56">
        <v>106.07</v>
      </c>
      <c r="D207" s="56">
        <v>0</v>
      </c>
      <c r="E207" s="56"/>
      <c r="F207" s="56"/>
      <c r="G207" s="56"/>
    </row>
    <row r="208" spans="1:7" x14ac:dyDescent="0.25">
      <c r="A208" s="60" t="s">
        <v>292</v>
      </c>
      <c r="B208" s="60" t="s">
        <v>293</v>
      </c>
      <c r="C208" s="61">
        <f>C209</f>
        <v>300.94</v>
      </c>
      <c r="D208" s="61">
        <f>D209</f>
        <v>0</v>
      </c>
      <c r="E208" s="61">
        <f>E209</f>
        <v>0</v>
      </c>
      <c r="F208" s="61">
        <f>F209</f>
        <v>0</v>
      </c>
      <c r="G208" s="61">
        <f>G209</f>
        <v>0</v>
      </c>
    </row>
    <row r="209" spans="1:7" x14ac:dyDescent="0.25">
      <c r="A209" s="74" t="s">
        <v>294</v>
      </c>
      <c r="B209" s="74" t="s">
        <v>293</v>
      </c>
      <c r="C209" s="56">
        <v>300.94</v>
      </c>
      <c r="D209" s="56">
        <v>0</v>
      </c>
      <c r="E209" s="56"/>
      <c r="F209" s="56"/>
      <c r="G209" s="56"/>
    </row>
    <row r="210" spans="1:7" x14ac:dyDescent="0.25">
      <c r="A210" s="60" t="s">
        <v>295</v>
      </c>
      <c r="B210" s="60" t="s">
        <v>296</v>
      </c>
      <c r="C210" s="61">
        <f>C211+C216+C219+C222+C228+C230+C233+C238+C240</f>
        <v>47618.38</v>
      </c>
      <c r="D210" s="61">
        <f>D211+D216+D219+D222+D228+D230+D233+D238+D240</f>
        <v>21932</v>
      </c>
      <c r="E210" s="61">
        <f>E211+E216+E219+E222+E228+E230+E233+E238+E240</f>
        <v>0</v>
      </c>
      <c r="F210" s="61">
        <f>F211+F216+F219+F222+F228+F230+F233+F238+F240</f>
        <v>0</v>
      </c>
      <c r="G210" s="61">
        <f>G211+G216+G219+G222+G228+G230+G233+G238+G240</f>
        <v>0</v>
      </c>
    </row>
    <row r="211" spans="1:7" x14ac:dyDescent="0.25">
      <c r="A211" s="60" t="s">
        <v>297</v>
      </c>
      <c r="B211" s="60" t="s">
        <v>298</v>
      </c>
      <c r="C211" s="61">
        <f>C212+C213+C214+C215</f>
        <v>21057.279999999999</v>
      </c>
      <c r="D211" s="61">
        <f>D212+D213+D214+D215</f>
        <v>7764</v>
      </c>
      <c r="E211" s="61">
        <f>E212+E213+E214+E215</f>
        <v>0</v>
      </c>
      <c r="F211" s="61">
        <f>F212+F213+F214+F215</f>
        <v>0</v>
      </c>
      <c r="G211" s="61">
        <f>G212+G213+G214+G215</f>
        <v>0</v>
      </c>
    </row>
    <row r="212" spans="1:7" x14ac:dyDescent="0.25">
      <c r="A212" s="74" t="s">
        <v>299</v>
      </c>
      <c r="B212" s="74" t="s">
        <v>300</v>
      </c>
      <c r="C212" s="56">
        <v>302.69</v>
      </c>
      <c r="D212" s="56">
        <v>929</v>
      </c>
      <c r="E212" s="56"/>
      <c r="F212" s="56"/>
      <c r="G212" s="56"/>
    </row>
    <row r="213" spans="1:7" x14ac:dyDescent="0.25">
      <c r="A213" s="74" t="s">
        <v>301</v>
      </c>
      <c r="B213" s="74" t="s">
        <v>302</v>
      </c>
      <c r="C213" s="56">
        <v>0</v>
      </c>
      <c r="D213" s="56">
        <v>0</v>
      </c>
      <c r="E213" s="56"/>
      <c r="F213" s="56"/>
      <c r="G213" s="56"/>
    </row>
    <row r="214" spans="1:7" x14ac:dyDescent="0.25">
      <c r="A214" s="74" t="s">
        <v>303</v>
      </c>
      <c r="B214" s="74" t="s">
        <v>304</v>
      </c>
      <c r="C214" s="56">
        <v>106.58</v>
      </c>
      <c r="D214" s="56">
        <v>199</v>
      </c>
      <c r="E214" s="56"/>
      <c r="F214" s="56"/>
      <c r="G214" s="56"/>
    </row>
    <row r="215" spans="1:7" x14ac:dyDescent="0.25">
      <c r="A215" s="74" t="s">
        <v>305</v>
      </c>
      <c r="B215" s="74" t="s">
        <v>306</v>
      </c>
      <c r="C215" s="56">
        <v>20648.009999999998</v>
      </c>
      <c r="D215" s="56">
        <v>6636</v>
      </c>
      <c r="E215" s="56"/>
      <c r="F215" s="56"/>
      <c r="G215" s="56"/>
    </row>
    <row r="216" spans="1:7" x14ac:dyDescent="0.25">
      <c r="A216" s="60" t="s">
        <v>307</v>
      </c>
      <c r="B216" s="60" t="s">
        <v>308</v>
      </c>
      <c r="C216" s="61">
        <f>C217+C218</f>
        <v>1940.11</v>
      </c>
      <c r="D216" s="61">
        <f>D217+D218</f>
        <v>2654</v>
      </c>
      <c r="E216" s="61">
        <f>E217+E218</f>
        <v>0</v>
      </c>
      <c r="F216" s="61">
        <f>F217+F218</f>
        <v>0</v>
      </c>
      <c r="G216" s="61">
        <f>G217+G218</f>
        <v>0</v>
      </c>
    </row>
    <row r="217" spans="1:7" ht="30" x14ac:dyDescent="0.25">
      <c r="A217" s="74" t="s">
        <v>309</v>
      </c>
      <c r="B217" s="74" t="s">
        <v>310</v>
      </c>
      <c r="C217" s="56">
        <v>0</v>
      </c>
      <c r="D217" s="56">
        <v>0</v>
      </c>
      <c r="E217" s="56"/>
      <c r="F217" s="56"/>
      <c r="G217" s="56"/>
    </row>
    <row r="218" spans="1:7" ht="30" x14ac:dyDescent="0.25">
      <c r="A218" s="74" t="s">
        <v>311</v>
      </c>
      <c r="B218" s="74" t="s">
        <v>312</v>
      </c>
      <c r="C218" s="56">
        <v>1940.11</v>
      </c>
      <c r="D218" s="56">
        <v>2654</v>
      </c>
      <c r="E218" s="56"/>
      <c r="F218" s="56"/>
      <c r="G218" s="56"/>
    </row>
    <row r="219" spans="1:7" x14ac:dyDescent="0.25">
      <c r="A219" s="60" t="s">
        <v>313</v>
      </c>
      <c r="B219" s="60" t="s">
        <v>314</v>
      </c>
      <c r="C219" s="61">
        <f>C220+C221</f>
        <v>928.4</v>
      </c>
      <c r="D219" s="61">
        <f>D220+D221</f>
        <v>0</v>
      </c>
      <c r="E219" s="61">
        <f>E220+E221</f>
        <v>0</v>
      </c>
      <c r="F219" s="61">
        <f>F220+F221</f>
        <v>0</v>
      </c>
      <c r="G219" s="61">
        <f>G220+G221</f>
        <v>0</v>
      </c>
    </row>
    <row r="220" spans="1:7" x14ac:dyDescent="0.25">
      <c r="A220" s="74" t="s">
        <v>315</v>
      </c>
      <c r="B220" s="74" t="s">
        <v>316</v>
      </c>
      <c r="C220" s="56">
        <v>0</v>
      </c>
      <c r="D220" s="56">
        <v>0</v>
      </c>
      <c r="E220" s="56"/>
      <c r="F220" s="56"/>
      <c r="G220" s="56"/>
    </row>
    <row r="221" spans="1:7" x14ac:dyDescent="0.25">
      <c r="A221" s="74" t="s">
        <v>317</v>
      </c>
      <c r="B221" s="74" t="s">
        <v>318</v>
      </c>
      <c r="C221" s="56">
        <v>928.4</v>
      </c>
      <c r="D221" s="56">
        <v>0</v>
      </c>
      <c r="E221" s="56"/>
      <c r="F221" s="56"/>
      <c r="G221" s="56"/>
    </row>
    <row r="222" spans="1:7" x14ac:dyDescent="0.25">
      <c r="A222" s="60" t="s">
        <v>319</v>
      </c>
      <c r="B222" s="60" t="s">
        <v>320</v>
      </c>
      <c r="C222" s="61">
        <f>C223+C224+C225+C226+C227</f>
        <v>1321.5</v>
      </c>
      <c r="D222" s="61">
        <f>D223+D224+D225+D226+D227</f>
        <v>2888</v>
      </c>
      <c r="E222" s="61">
        <f>E223+E224+E225+E226+E227</f>
        <v>0</v>
      </c>
      <c r="F222" s="61">
        <f>F223+F224+F225+F226+F227</f>
        <v>0</v>
      </c>
      <c r="G222" s="61">
        <f>G223+G224+G225+G226+G227</f>
        <v>0</v>
      </c>
    </row>
    <row r="223" spans="1:7" x14ac:dyDescent="0.25">
      <c r="A223" s="74" t="s">
        <v>321</v>
      </c>
      <c r="B223" s="74" t="s">
        <v>322</v>
      </c>
      <c r="C223" s="56">
        <v>736.69</v>
      </c>
      <c r="D223" s="56">
        <v>1793</v>
      </c>
      <c r="E223" s="56"/>
      <c r="F223" s="56"/>
      <c r="G223" s="56"/>
    </row>
    <row r="224" spans="1:7" x14ac:dyDescent="0.25">
      <c r="A224" s="74" t="s">
        <v>323</v>
      </c>
      <c r="B224" s="74" t="s">
        <v>324</v>
      </c>
      <c r="C224" s="56">
        <v>394.02</v>
      </c>
      <c r="D224" s="56">
        <v>929</v>
      </c>
      <c r="E224" s="56"/>
      <c r="F224" s="56"/>
      <c r="G224" s="56"/>
    </row>
    <row r="225" spans="1:7" x14ac:dyDescent="0.25">
      <c r="A225" s="74" t="s">
        <v>325</v>
      </c>
      <c r="B225" s="74" t="s">
        <v>326</v>
      </c>
      <c r="C225" s="56">
        <v>149.31</v>
      </c>
      <c r="D225" s="56">
        <v>166</v>
      </c>
      <c r="E225" s="56"/>
      <c r="F225" s="56"/>
      <c r="G225" s="56"/>
    </row>
    <row r="226" spans="1:7" x14ac:dyDescent="0.25">
      <c r="A226" s="74" t="s">
        <v>327</v>
      </c>
      <c r="B226" s="74" t="s">
        <v>328</v>
      </c>
      <c r="C226" s="56">
        <v>0</v>
      </c>
      <c r="D226" s="56">
        <v>0</v>
      </c>
      <c r="E226" s="56"/>
      <c r="F226" s="56"/>
      <c r="G226" s="56"/>
    </row>
    <row r="227" spans="1:7" x14ac:dyDescent="0.25">
      <c r="A227" s="74" t="s">
        <v>329</v>
      </c>
      <c r="B227" s="74" t="s">
        <v>330</v>
      </c>
      <c r="C227" s="56">
        <v>41.48</v>
      </c>
      <c r="D227" s="56">
        <v>0</v>
      </c>
      <c r="E227" s="56"/>
      <c r="F227" s="56"/>
      <c r="G227" s="56"/>
    </row>
    <row r="228" spans="1:7" x14ac:dyDescent="0.25">
      <c r="A228" s="60" t="s">
        <v>331</v>
      </c>
      <c r="B228" s="60" t="s">
        <v>332</v>
      </c>
      <c r="C228" s="61">
        <f>C229</f>
        <v>4778.0200000000004</v>
      </c>
      <c r="D228" s="61">
        <f>D229</f>
        <v>4778</v>
      </c>
      <c r="E228" s="61">
        <f>E229</f>
        <v>0</v>
      </c>
      <c r="F228" s="61">
        <f>F229</f>
        <v>0</v>
      </c>
      <c r="G228" s="61">
        <f>G229</f>
        <v>0</v>
      </c>
    </row>
    <row r="229" spans="1:7" x14ac:dyDescent="0.25">
      <c r="A229" s="74" t="s">
        <v>333</v>
      </c>
      <c r="B229" s="74" t="s">
        <v>334</v>
      </c>
      <c r="C229" s="56">
        <v>4778.0200000000004</v>
      </c>
      <c r="D229" s="56">
        <v>4778</v>
      </c>
      <c r="E229" s="56"/>
      <c r="F229" s="56"/>
      <c r="G229" s="56"/>
    </row>
    <row r="230" spans="1:7" x14ac:dyDescent="0.25">
      <c r="A230" s="60" t="s">
        <v>335</v>
      </c>
      <c r="B230" s="60" t="s">
        <v>336</v>
      </c>
      <c r="C230" s="61">
        <f>C231+C232</f>
        <v>6627.92</v>
      </c>
      <c r="D230" s="61">
        <f>D231+D232</f>
        <v>530</v>
      </c>
      <c r="E230" s="61">
        <f>E231+E232</f>
        <v>0</v>
      </c>
      <c r="F230" s="61">
        <f>F231+F232</f>
        <v>0</v>
      </c>
      <c r="G230" s="61">
        <f>G231+G232</f>
        <v>0</v>
      </c>
    </row>
    <row r="231" spans="1:7" ht="15.75" customHeight="1" x14ac:dyDescent="0.25">
      <c r="A231" s="74" t="s">
        <v>337</v>
      </c>
      <c r="B231" s="74" t="s">
        <v>338</v>
      </c>
      <c r="C231" s="56">
        <v>4115.4799999999996</v>
      </c>
      <c r="D231" s="56">
        <v>265</v>
      </c>
      <c r="E231" s="56"/>
      <c r="F231" s="56"/>
      <c r="G231" s="56"/>
    </row>
    <row r="232" spans="1:7" x14ac:dyDescent="0.25">
      <c r="A232" s="74" t="s">
        <v>339</v>
      </c>
      <c r="B232" s="74" t="s">
        <v>340</v>
      </c>
      <c r="C232" s="56">
        <v>2512.44</v>
      </c>
      <c r="D232" s="56">
        <v>265</v>
      </c>
      <c r="E232" s="56"/>
      <c r="F232" s="56"/>
      <c r="G232" s="56"/>
    </row>
    <row r="233" spans="1:7" x14ac:dyDescent="0.25">
      <c r="A233" s="60" t="s">
        <v>341</v>
      </c>
      <c r="B233" s="60" t="s">
        <v>342</v>
      </c>
      <c r="C233" s="61">
        <f>C234+C235+C236+C237</f>
        <v>9235.7999999999993</v>
      </c>
      <c r="D233" s="61">
        <f>D234+D235+D236+D237</f>
        <v>2654</v>
      </c>
      <c r="E233" s="61">
        <f>E234+E235+E236+E237</f>
        <v>0</v>
      </c>
      <c r="F233" s="61">
        <f>F234+F235+F236+F237</f>
        <v>0</v>
      </c>
      <c r="G233" s="61">
        <f>G234+G235+G236+G237</f>
        <v>0</v>
      </c>
    </row>
    <row r="234" spans="1:7" x14ac:dyDescent="0.25">
      <c r="A234" s="74" t="s">
        <v>343</v>
      </c>
      <c r="B234" s="74" t="s">
        <v>344</v>
      </c>
      <c r="C234" s="56">
        <v>0</v>
      </c>
      <c r="D234" s="56">
        <v>0</v>
      </c>
      <c r="E234" s="56"/>
      <c r="F234" s="56"/>
      <c r="G234" s="56"/>
    </row>
    <row r="235" spans="1:7" x14ac:dyDescent="0.25">
      <c r="A235" s="74" t="s">
        <v>345</v>
      </c>
      <c r="B235" s="74" t="s">
        <v>346</v>
      </c>
      <c r="C235" s="56">
        <v>7923.84</v>
      </c>
      <c r="D235" s="56">
        <v>2654</v>
      </c>
      <c r="E235" s="56"/>
      <c r="F235" s="56"/>
      <c r="G235" s="56"/>
    </row>
    <row r="236" spans="1:7" x14ac:dyDescent="0.25">
      <c r="A236" s="74" t="s">
        <v>347</v>
      </c>
      <c r="B236" s="74" t="s">
        <v>348</v>
      </c>
      <c r="C236" s="56">
        <v>0</v>
      </c>
      <c r="D236" s="56">
        <v>0</v>
      </c>
      <c r="E236" s="56"/>
      <c r="F236" s="56"/>
      <c r="G236" s="56"/>
    </row>
    <row r="237" spans="1:7" x14ac:dyDescent="0.25">
      <c r="A237" s="74" t="s">
        <v>349</v>
      </c>
      <c r="B237" s="74" t="s">
        <v>350</v>
      </c>
      <c r="C237" s="56">
        <v>1311.96</v>
      </c>
      <c r="D237" s="56">
        <v>0</v>
      </c>
      <c r="E237" s="56"/>
      <c r="F237" s="56"/>
      <c r="G237" s="56"/>
    </row>
    <row r="238" spans="1:7" x14ac:dyDescent="0.25">
      <c r="A238" s="60" t="s">
        <v>351</v>
      </c>
      <c r="B238" s="60" t="s">
        <v>352</v>
      </c>
      <c r="C238" s="61">
        <f>C239</f>
        <v>294.33</v>
      </c>
      <c r="D238" s="61">
        <f>D239</f>
        <v>664</v>
      </c>
      <c r="E238" s="61">
        <f>E239</f>
        <v>0</v>
      </c>
      <c r="F238" s="61">
        <f>F239</f>
        <v>0</v>
      </c>
      <c r="G238" s="61">
        <f>G239</f>
        <v>0</v>
      </c>
    </row>
    <row r="239" spans="1:7" x14ac:dyDescent="0.25">
      <c r="A239" s="74" t="s">
        <v>353</v>
      </c>
      <c r="B239" s="74" t="s">
        <v>354</v>
      </c>
      <c r="C239" s="56">
        <v>294.33</v>
      </c>
      <c r="D239" s="56">
        <v>664</v>
      </c>
      <c r="E239" s="56"/>
      <c r="F239" s="56"/>
      <c r="G239" s="56"/>
    </row>
    <row r="240" spans="1:7" x14ac:dyDescent="0.25">
      <c r="A240" s="60" t="s">
        <v>355</v>
      </c>
      <c r="B240" s="60" t="s">
        <v>356</v>
      </c>
      <c r="C240" s="61">
        <f>C241+C242</f>
        <v>1435.02</v>
      </c>
      <c r="D240" s="61">
        <f>D241+D242</f>
        <v>0</v>
      </c>
      <c r="E240" s="61">
        <f>E241+E242</f>
        <v>0</v>
      </c>
      <c r="F240" s="61">
        <f>F241+F242</f>
        <v>0</v>
      </c>
      <c r="G240" s="61">
        <f>G241+G242</f>
        <v>0</v>
      </c>
    </row>
    <row r="241" spans="1:7" ht="30" x14ac:dyDescent="0.25">
      <c r="A241" s="74" t="s">
        <v>357</v>
      </c>
      <c r="B241" s="74" t="s">
        <v>358</v>
      </c>
      <c r="C241" s="56">
        <v>1231.3399999999999</v>
      </c>
      <c r="D241" s="56">
        <v>0</v>
      </c>
      <c r="E241" s="56"/>
      <c r="F241" s="56"/>
      <c r="G241" s="56"/>
    </row>
    <row r="242" spans="1:7" x14ac:dyDescent="0.25">
      <c r="A242" s="74" t="s">
        <v>359</v>
      </c>
      <c r="B242" s="74" t="s">
        <v>360</v>
      </c>
      <c r="C242" s="56">
        <v>203.68</v>
      </c>
      <c r="D242" s="56">
        <v>0</v>
      </c>
      <c r="E242" s="56"/>
      <c r="F242" s="56"/>
      <c r="G242" s="56"/>
    </row>
    <row r="243" spans="1:7" x14ac:dyDescent="0.25">
      <c r="A243" s="60" t="s">
        <v>361</v>
      </c>
      <c r="B243" s="60" t="s">
        <v>362</v>
      </c>
      <c r="C243" s="61">
        <f>C244</f>
        <v>0</v>
      </c>
      <c r="D243" s="61">
        <f>D244</f>
        <v>0</v>
      </c>
      <c r="E243" s="61">
        <f>E244</f>
        <v>0</v>
      </c>
      <c r="F243" s="61">
        <f>F244</f>
        <v>0</v>
      </c>
      <c r="G243" s="61">
        <f>G244</f>
        <v>0</v>
      </c>
    </row>
    <row r="244" spans="1:7" x14ac:dyDescent="0.25">
      <c r="A244" s="60" t="s">
        <v>363</v>
      </c>
      <c r="B244" s="60" t="s">
        <v>362</v>
      </c>
      <c r="C244" s="61">
        <f>C245+C246</f>
        <v>0</v>
      </c>
      <c r="D244" s="61">
        <f>D245+D246</f>
        <v>0</v>
      </c>
      <c r="E244" s="61">
        <f>E245+E246</f>
        <v>0</v>
      </c>
      <c r="F244" s="61">
        <f>F245+F246</f>
        <v>0</v>
      </c>
      <c r="G244" s="61">
        <f>G245+G246</f>
        <v>0</v>
      </c>
    </row>
    <row r="245" spans="1:7" x14ac:dyDescent="0.25">
      <c r="A245" s="74" t="s">
        <v>364</v>
      </c>
      <c r="B245" s="74" t="s">
        <v>365</v>
      </c>
      <c r="C245" s="56">
        <v>0</v>
      </c>
      <c r="D245" s="56">
        <v>0</v>
      </c>
      <c r="E245" s="56"/>
      <c r="F245" s="56"/>
      <c r="G245" s="56"/>
    </row>
    <row r="246" spans="1:7" x14ac:dyDescent="0.25">
      <c r="A246" s="74" t="s">
        <v>366</v>
      </c>
      <c r="B246" s="74" t="s">
        <v>367</v>
      </c>
      <c r="C246" s="56">
        <v>0</v>
      </c>
      <c r="D246" s="56">
        <v>0</v>
      </c>
      <c r="E246" s="56"/>
      <c r="F246" s="56"/>
      <c r="G246" s="56"/>
    </row>
    <row r="247" spans="1:7" x14ac:dyDescent="0.25">
      <c r="A247" s="60" t="s">
        <v>368</v>
      </c>
      <c r="B247" s="60" t="s">
        <v>369</v>
      </c>
      <c r="C247" s="61">
        <f>C248</f>
        <v>3286.45</v>
      </c>
      <c r="D247" s="61">
        <f>D248+D252+D254+D256+D261</f>
        <v>5441</v>
      </c>
      <c r="E247" s="61">
        <f>E248</f>
        <v>0</v>
      </c>
      <c r="F247" s="61">
        <f>F248</f>
        <v>0</v>
      </c>
      <c r="G247" s="61">
        <f>G248</f>
        <v>0</v>
      </c>
    </row>
    <row r="248" spans="1:7" x14ac:dyDescent="0.25">
      <c r="A248" s="60" t="s">
        <v>370</v>
      </c>
      <c r="B248" s="60" t="s">
        <v>371</v>
      </c>
      <c r="C248" s="61">
        <f>C249+C250+C251</f>
        <v>3286.45</v>
      </c>
      <c r="D248" s="61">
        <f t="shared" ref="D248:G248" si="28">D249+D250+D251</f>
        <v>3384</v>
      </c>
      <c r="E248" s="61">
        <f t="shared" si="28"/>
        <v>0</v>
      </c>
      <c r="F248" s="61">
        <f t="shared" si="28"/>
        <v>0</v>
      </c>
      <c r="G248" s="61">
        <f t="shared" si="28"/>
        <v>0</v>
      </c>
    </row>
    <row r="249" spans="1:7" x14ac:dyDescent="0.25">
      <c r="A249" s="74" t="s">
        <v>374</v>
      </c>
      <c r="B249" s="74" t="s">
        <v>375</v>
      </c>
      <c r="C249" s="56">
        <v>406.63</v>
      </c>
      <c r="D249" s="56">
        <v>265</v>
      </c>
      <c r="E249" s="56"/>
      <c r="F249" s="56"/>
      <c r="G249" s="56"/>
    </row>
    <row r="250" spans="1:7" x14ac:dyDescent="0.25">
      <c r="A250" s="74" t="s">
        <v>376</v>
      </c>
      <c r="B250" s="74" t="s">
        <v>377</v>
      </c>
      <c r="C250" s="56">
        <v>39.549999999999997</v>
      </c>
      <c r="D250" s="56">
        <v>3119</v>
      </c>
      <c r="E250" s="56"/>
      <c r="F250" s="56"/>
      <c r="G250" s="56"/>
    </row>
    <row r="251" spans="1:7" x14ac:dyDescent="0.25">
      <c r="A251" s="83">
        <v>32924</v>
      </c>
      <c r="B251" s="74" t="s">
        <v>378</v>
      </c>
      <c r="C251" s="56">
        <v>2840.27</v>
      </c>
      <c r="D251" s="56">
        <v>0</v>
      </c>
      <c r="E251" s="56"/>
      <c r="F251" s="56"/>
      <c r="G251" s="56"/>
    </row>
    <row r="252" spans="1:7" x14ac:dyDescent="0.25">
      <c r="A252" s="60" t="s">
        <v>379</v>
      </c>
      <c r="B252" s="60" t="s">
        <v>380</v>
      </c>
      <c r="C252" s="61">
        <f>C253</f>
        <v>425.81</v>
      </c>
      <c r="D252" s="61">
        <f>D253</f>
        <v>398</v>
      </c>
      <c r="E252" s="61">
        <f>E253</f>
        <v>0</v>
      </c>
      <c r="F252" s="61">
        <f>F253</f>
        <v>0</v>
      </c>
      <c r="G252" s="61">
        <f>G253</f>
        <v>0</v>
      </c>
    </row>
    <row r="253" spans="1:7" x14ac:dyDescent="0.25">
      <c r="A253" s="74" t="s">
        <v>381</v>
      </c>
      <c r="B253" s="74" t="s">
        <v>380</v>
      </c>
      <c r="C253" s="56">
        <v>425.81</v>
      </c>
      <c r="D253" s="56">
        <v>398</v>
      </c>
      <c r="E253" s="56"/>
      <c r="F253" s="56"/>
      <c r="G253" s="56"/>
    </row>
    <row r="254" spans="1:7" x14ac:dyDescent="0.25">
      <c r="A254" s="60" t="s">
        <v>382</v>
      </c>
      <c r="B254" s="60" t="s">
        <v>383</v>
      </c>
      <c r="C254" s="61">
        <f>C255</f>
        <v>0</v>
      </c>
      <c r="D254" s="61">
        <f>D255</f>
        <v>133</v>
      </c>
      <c r="E254" s="61">
        <f>E255</f>
        <v>0</v>
      </c>
      <c r="F254" s="61">
        <f>F255</f>
        <v>0</v>
      </c>
      <c r="G254" s="61">
        <f>G255</f>
        <v>0</v>
      </c>
    </row>
    <row r="255" spans="1:7" x14ac:dyDescent="0.25">
      <c r="A255" s="74" t="s">
        <v>384</v>
      </c>
      <c r="B255" s="74" t="s">
        <v>385</v>
      </c>
      <c r="C255" s="56">
        <v>0</v>
      </c>
      <c r="D255" s="56">
        <v>133</v>
      </c>
      <c r="E255" s="56"/>
      <c r="F255" s="56"/>
      <c r="G255" s="56"/>
    </row>
    <row r="256" spans="1:7" x14ac:dyDescent="0.25">
      <c r="A256" s="60" t="s">
        <v>386</v>
      </c>
      <c r="B256" s="60" t="s">
        <v>387</v>
      </c>
      <c r="C256" s="61">
        <f>C258+C260+C257+C259</f>
        <v>23.89</v>
      </c>
      <c r="D256" s="61">
        <f t="shared" ref="D256:G256" si="29">D258+D260+D257+D259</f>
        <v>199</v>
      </c>
      <c r="E256" s="61">
        <f t="shared" si="29"/>
        <v>0</v>
      </c>
      <c r="F256" s="61">
        <f t="shared" si="29"/>
        <v>0</v>
      </c>
      <c r="G256" s="61">
        <f t="shared" si="29"/>
        <v>0</v>
      </c>
    </row>
    <row r="257" spans="1:7" x14ac:dyDescent="0.25">
      <c r="A257" s="83">
        <v>32951</v>
      </c>
      <c r="B257" s="87" t="s">
        <v>531</v>
      </c>
      <c r="C257" s="55">
        <v>9.2899999999999991</v>
      </c>
      <c r="D257" s="55">
        <v>0</v>
      </c>
      <c r="E257" s="55"/>
      <c r="F257" s="55"/>
      <c r="G257" s="55"/>
    </row>
    <row r="258" spans="1:7" x14ac:dyDescent="0.25">
      <c r="A258" s="74" t="s">
        <v>388</v>
      </c>
      <c r="B258" s="74" t="s">
        <v>389</v>
      </c>
      <c r="C258" s="56">
        <v>0</v>
      </c>
      <c r="D258" s="56">
        <v>199</v>
      </c>
      <c r="E258" s="56"/>
      <c r="F258" s="56"/>
      <c r="G258" s="56"/>
    </row>
    <row r="259" spans="1:7" x14ac:dyDescent="0.25">
      <c r="A259" s="83">
        <v>32954</v>
      </c>
      <c r="B259" s="87" t="s">
        <v>390</v>
      </c>
      <c r="C259" s="56">
        <v>14.6</v>
      </c>
      <c r="D259" s="56">
        <v>0</v>
      </c>
      <c r="E259" s="56"/>
      <c r="F259" s="56"/>
      <c r="G259" s="56"/>
    </row>
    <row r="260" spans="1:7" x14ac:dyDescent="0.25">
      <c r="A260" s="74" t="s">
        <v>393</v>
      </c>
      <c r="B260" s="74" t="s">
        <v>390</v>
      </c>
      <c r="C260" s="56">
        <v>0</v>
      </c>
      <c r="D260" s="56">
        <v>0</v>
      </c>
      <c r="E260" s="56"/>
      <c r="F260" s="56"/>
      <c r="G260" s="56"/>
    </row>
    <row r="261" spans="1:7" x14ac:dyDescent="0.25">
      <c r="A261" s="60" t="s">
        <v>397</v>
      </c>
      <c r="B261" s="60" t="s">
        <v>369</v>
      </c>
      <c r="C261" s="61">
        <f>C263+C262</f>
        <v>222.64</v>
      </c>
      <c r="D261" s="61">
        <f t="shared" ref="D261:G261" si="30">D263+D262</f>
        <v>1327</v>
      </c>
      <c r="E261" s="61">
        <f t="shared" si="30"/>
        <v>0</v>
      </c>
      <c r="F261" s="61">
        <f t="shared" si="30"/>
        <v>0</v>
      </c>
      <c r="G261" s="61">
        <f t="shared" si="30"/>
        <v>0</v>
      </c>
    </row>
    <row r="262" spans="1:7" x14ac:dyDescent="0.25">
      <c r="A262" s="85">
        <v>32991</v>
      </c>
      <c r="B262" s="86" t="s">
        <v>399</v>
      </c>
      <c r="C262" s="61">
        <v>76.319999999999993</v>
      </c>
      <c r="D262" s="61"/>
      <c r="E262" s="61"/>
      <c r="F262" s="61"/>
      <c r="G262" s="61"/>
    </row>
    <row r="263" spans="1:7" x14ac:dyDescent="0.25">
      <c r="A263" s="74" t="s">
        <v>400</v>
      </c>
      <c r="B263" s="74" t="s">
        <v>369</v>
      </c>
      <c r="C263" s="56">
        <v>146.32</v>
      </c>
      <c r="D263" s="56">
        <v>1327</v>
      </c>
      <c r="E263" s="56"/>
      <c r="F263" s="56"/>
      <c r="G263" s="56"/>
    </row>
    <row r="264" spans="1:7" x14ac:dyDescent="0.25">
      <c r="A264" s="60" t="s">
        <v>401</v>
      </c>
      <c r="B264" s="60" t="s">
        <v>402</v>
      </c>
      <c r="C264" s="61">
        <f t="shared" ref="C264:G265" si="31">C265</f>
        <v>306.43</v>
      </c>
      <c r="D264" s="61">
        <f t="shared" si="31"/>
        <v>332</v>
      </c>
      <c r="E264" s="61">
        <v>332</v>
      </c>
      <c r="F264" s="61">
        <v>332</v>
      </c>
      <c r="G264" s="61">
        <v>332</v>
      </c>
    </row>
    <row r="265" spans="1:7" x14ac:dyDescent="0.25">
      <c r="A265" s="60" t="s">
        <v>409</v>
      </c>
      <c r="B265" s="60" t="s">
        <v>410</v>
      </c>
      <c r="C265" s="61">
        <f>C266</f>
        <v>306.43</v>
      </c>
      <c r="D265" s="61">
        <f t="shared" si="31"/>
        <v>332</v>
      </c>
      <c r="E265" s="61">
        <f t="shared" si="31"/>
        <v>0</v>
      </c>
      <c r="F265" s="61">
        <f t="shared" si="31"/>
        <v>0</v>
      </c>
      <c r="G265" s="61">
        <f t="shared" si="31"/>
        <v>0</v>
      </c>
    </row>
    <row r="266" spans="1:7" x14ac:dyDescent="0.25">
      <c r="A266" s="60" t="s">
        <v>411</v>
      </c>
      <c r="B266" s="60" t="s">
        <v>412</v>
      </c>
      <c r="C266" s="61">
        <f>C267</f>
        <v>306.43</v>
      </c>
      <c r="D266" s="61">
        <f>D267</f>
        <v>332</v>
      </c>
      <c r="E266" s="61">
        <f>E267</f>
        <v>0</v>
      </c>
      <c r="F266" s="61">
        <f>F267</f>
        <v>0</v>
      </c>
      <c r="G266" s="61">
        <f>G267</f>
        <v>0</v>
      </c>
    </row>
    <row r="267" spans="1:7" x14ac:dyDescent="0.25">
      <c r="A267" s="74" t="s">
        <v>413</v>
      </c>
      <c r="B267" s="74" t="s">
        <v>414</v>
      </c>
      <c r="C267" s="56">
        <v>306.43</v>
      </c>
      <c r="D267" s="56">
        <v>332</v>
      </c>
      <c r="E267" s="56"/>
      <c r="F267" s="56"/>
      <c r="G267" s="56"/>
    </row>
    <row r="268" spans="1:7" x14ac:dyDescent="0.25">
      <c r="A268" s="66" t="s">
        <v>513</v>
      </c>
      <c r="B268" s="66"/>
      <c r="C268" s="67">
        <f>C269+C277</f>
        <v>1573.61</v>
      </c>
      <c r="D268" s="67">
        <f>D269+D277</f>
        <v>2655</v>
      </c>
      <c r="E268" s="67">
        <f t="shared" ref="E268:G268" si="32">E269+E277</f>
        <v>1500</v>
      </c>
      <c r="F268" s="67">
        <f t="shared" si="32"/>
        <v>1500</v>
      </c>
      <c r="G268" s="67">
        <f t="shared" si="32"/>
        <v>1500</v>
      </c>
    </row>
    <row r="269" spans="1:7" x14ac:dyDescent="0.25">
      <c r="A269" s="68" t="s">
        <v>509</v>
      </c>
      <c r="B269" s="68"/>
      <c r="C269" s="69">
        <f t="shared" ref="C269:G275" si="33">C270</f>
        <v>1573.61</v>
      </c>
      <c r="D269" s="69">
        <f t="shared" si="33"/>
        <v>2655</v>
      </c>
      <c r="E269" s="69">
        <f t="shared" si="33"/>
        <v>0</v>
      </c>
      <c r="F269" s="69">
        <f t="shared" si="33"/>
        <v>0</v>
      </c>
      <c r="G269" s="69">
        <f t="shared" si="33"/>
        <v>0</v>
      </c>
    </row>
    <row r="270" spans="1:7" x14ac:dyDescent="0.25">
      <c r="A270" s="70" t="s">
        <v>506</v>
      </c>
      <c r="B270" s="70"/>
      <c r="C270" s="71">
        <f t="shared" si="33"/>
        <v>1573.61</v>
      </c>
      <c r="D270" s="71">
        <f t="shared" si="33"/>
        <v>2655</v>
      </c>
      <c r="E270" s="71">
        <f t="shared" si="33"/>
        <v>0</v>
      </c>
      <c r="F270" s="71">
        <f t="shared" si="33"/>
        <v>0</v>
      </c>
      <c r="G270" s="71">
        <f t="shared" si="33"/>
        <v>0</v>
      </c>
    </row>
    <row r="271" spans="1:7" x14ac:dyDescent="0.25">
      <c r="A271" s="72" t="s">
        <v>507</v>
      </c>
      <c r="B271" s="72"/>
      <c r="C271" s="73">
        <f t="shared" si="33"/>
        <v>1573.61</v>
      </c>
      <c r="D271" s="73">
        <f t="shared" si="33"/>
        <v>2655</v>
      </c>
      <c r="E271" s="73">
        <f t="shared" si="33"/>
        <v>0</v>
      </c>
      <c r="F271" s="73">
        <f t="shared" si="33"/>
        <v>0</v>
      </c>
      <c r="G271" s="73">
        <f t="shared" si="33"/>
        <v>0</v>
      </c>
    </row>
    <row r="272" spans="1:7" x14ac:dyDescent="0.25">
      <c r="A272" s="60" t="s">
        <v>179</v>
      </c>
      <c r="B272" s="60" t="s">
        <v>180</v>
      </c>
      <c r="C272" s="61">
        <f t="shared" si="33"/>
        <v>1573.61</v>
      </c>
      <c r="D272" s="61">
        <f t="shared" si="33"/>
        <v>2655</v>
      </c>
      <c r="E272" s="61">
        <f t="shared" si="33"/>
        <v>0</v>
      </c>
      <c r="F272" s="61">
        <f t="shared" si="33"/>
        <v>0</v>
      </c>
      <c r="G272" s="61">
        <f t="shared" si="33"/>
        <v>0</v>
      </c>
    </row>
    <row r="273" spans="1:7" x14ac:dyDescent="0.25">
      <c r="A273" s="60" t="s">
        <v>221</v>
      </c>
      <c r="B273" s="60" t="s">
        <v>222</v>
      </c>
      <c r="C273" s="61">
        <f t="shared" si="33"/>
        <v>1573.61</v>
      </c>
      <c r="D273" s="61">
        <f t="shared" si="33"/>
        <v>2655</v>
      </c>
      <c r="E273" s="61">
        <f t="shared" si="33"/>
        <v>0</v>
      </c>
      <c r="F273" s="61">
        <f t="shared" si="33"/>
        <v>0</v>
      </c>
      <c r="G273" s="61">
        <f t="shared" si="33"/>
        <v>0</v>
      </c>
    </row>
    <row r="274" spans="1:7" x14ac:dyDescent="0.25">
      <c r="A274" s="60" t="s">
        <v>254</v>
      </c>
      <c r="B274" s="60" t="s">
        <v>255</v>
      </c>
      <c r="C274" s="61">
        <f t="shared" si="33"/>
        <v>1573.61</v>
      </c>
      <c r="D274" s="61">
        <f t="shared" si="33"/>
        <v>2655</v>
      </c>
      <c r="E274" s="61">
        <f t="shared" si="33"/>
        <v>0</v>
      </c>
      <c r="F274" s="61">
        <f t="shared" si="33"/>
        <v>0</v>
      </c>
      <c r="G274" s="61">
        <f t="shared" si="33"/>
        <v>0</v>
      </c>
    </row>
    <row r="275" spans="1:7" x14ac:dyDescent="0.25">
      <c r="A275" s="60" t="s">
        <v>256</v>
      </c>
      <c r="B275" s="60" t="s">
        <v>257</v>
      </c>
      <c r="C275" s="81">
        <f t="shared" si="33"/>
        <v>1573.61</v>
      </c>
      <c r="D275" s="81">
        <f t="shared" si="33"/>
        <v>2655</v>
      </c>
      <c r="E275" s="81">
        <f t="shared" si="33"/>
        <v>0</v>
      </c>
      <c r="F275" s="81">
        <f t="shared" si="33"/>
        <v>0</v>
      </c>
      <c r="G275" s="81">
        <f t="shared" si="33"/>
        <v>0</v>
      </c>
    </row>
    <row r="276" spans="1:7" x14ac:dyDescent="0.25">
      <c r="A276" s="74" t="s">
        <v>262</v>
      </c>
      <c r="B276" s="74" t="s">
        <v>263</v>
      </c>
      <c r="C276" s="56">
        <v>1573.61</v>
      </c>
      <c r="D276" s="56">
        <v>2655</v>
      </c>
      <c r="E276" s="56">
        <v>0</v>
      </c>
      <c r="F276" s="56">
        <v>0</v>
      </c>
      <c r="G276" s="56">
        <v>0</v>
      </c>
    </row>
    <row r="277" spans="1:7" x14ac:dyDescent="0.25">
      <c r="A277" s="68" t="s">
        <v>528</v>
      </c>
      <c r="B277" s="68"/>
      <c r="C277" s="69">
        <f t="shared" ref="C277:G282" si="34">C278</f>
        <v>0</v>
      </c>
      <c r="D277" s="69">
        <f t="shared" si="34"/>
        <v>0</v>
      </c>
      <c r="E277" s="69">
        <f t="shared" si="34"/>
        <v>1500</v>
      </c>
      <c r="F277" s="69">
        <f t="shared" si="34"/>
        <v>1500</v>
      </c>
      <c r="G277" s="69">
        <f t="shared" si="34"/>
        <v>1500</v>
      </c>
    </row>
    <row r="278" spans="1:7" x14ac:dyDescent="0.25">
      <c r="A278" s="72" t="s">
        <v>507</v>
      </c>
      <c r="B278" s="72"/>
      <c r="C278" s="73">
        <f t="shared" si="34"/>
        <v>0</v>
      </c>
      <c r="D278" s="73">
        <f t="shared" si="34"/>
        <v>0</v>
      </c>
      <c r="E278" s="73">
        <f t="shared" si="34"/>
        <v>1500</v>
      </c>
      <c r="F278" s="73">
        <f t="shared" si="34"/>
        <v>1500</v>
      </c>
      <c r="G278" s="73">
        <f t="shared" si="34"/>
        <v>1500</v>
      </c>
    </row>
    <row r="279" spans="1:7" x14ac:dyDescent="0.25">
      <c r="A279" s="60" t="s">
        <v>179</v>
      </c>
      <c r="B279" s="60" t="s">
        <v>180</v>
      </c>
      <c r="C279" s="61">
        <f t="shared" si="34"/>
        <v>0</v>
      </c>
      <c r="D279" s="61">
        <f t="shared" si="34"/>
        <v>0</v>
      </c>
      <c r="E279" s="61">
        <f t="shared" si="34"/>
        <v>1500</v>
      </c>
      <c r="F279" s="61">
        <f t="shared" si="34"/>
        <v>1500</v>
      </c>
      <c r="G279" s="61">
        <f t="shared" si="34"/>
        <v>1500</v>
      </c>
    </row>
    <row r="280" spans="1:7" x14ac:dyDescent="0.25">
      <c r="A280" s="60" t="s">
        <v>425</v>
      </c>
      <c r="B280" s="60" t="s">
        <v>426</v>
      </c>
      <c r="C280" s="61">
        <f t="shared" si="34"/>
        <v>0</v>
      </c>
      <c r="D280" s="61">
        <f t="shared" si="34"/>
        <v>0</v>
      </c>
      <c r="E280" s="61">
        <f t="shared" si="34"/>
        <v>1500</v>
      </c>
      <c r="F280" s="61">
        <f t="shared" si="34"/>
        <v>1500</v>
      </c>
      <c r="G280" s="61">
        <f t="shared" si="34"/>
        <v>1500</v>
      </c>
    </row>
    <row r="281" spans="1:7" x14ac:dyDescent="0.25">
      <c r="A281" s="60" t="s">
        <v>427</v>
      </c>
      <c r="B281" s="60" t="s">
        <v>135</v>
      </c>
      <c r="C281" s="61">
        <f t="shared" si="34"/>
        <v>0</v>
      </c>
      <c r="D281" s="61">
        <f t="shared" si="34"/>
        <v>0</v>
      </c>
      <c r="E281" s="61">
        <f t="shared" si="34"/>
        <v>1500</v>
      </c>
      <c r="F281" s="61">
        <f t="shared" si="34"/>
        <v>1500</v>
      </c>
      <c r="G281" s="61">
        <f t="shared" si="34"/>
        <v>1500</v>
      </c>
    </row>
    <row r="282" spans="1:7" x14ac:dyDescent="0.25">
      <c r="A282" s="60" t="s">
        <v>428</v>
      </c>
      <c r="B282" s="60" t="s">
        <v>429</v>
      </c>
      <c r="C282" s="81">
        <f t="shared" si="34"/>
        <v>0</v>
      </c>
      <c r="D282" s="81">
        <f t="shared" si="34"/>
        <v>0</v>
      </c>
      <c r="E282" s="81">
        <f t="shared" si="34"/>
        <v>1500</v>
      </c>
      <c r="F282" s="81">
        <f t="shared" si="34"/>
        <v>1500</v>
      </c>
      <c r="G282" s="81">
        <f t="shared" si="34"/>
        <v>1500</v>
      </c>
    </row>
    <row r="283" spans="1:7" x14ac:dyDescent="0.25">
      <c r="A283" s="74" t="s">
        <v>430</v>
      </c>
      <c r="B283" s="74" t="s">
        <v>431</v>
      </c>
      <c r="C283" s="56">
        <v>0</v>
      </c>
      <c r="D283" s="56">
        <v>0</v>
      </c>
      <c r="E283" s="56">
        <v>1500</v>
      </c>
      <c r="F283" s="56">
        <v>1500</v>
      </c>
      <c r="G283" s="56">
        <v>1500</v>
      </c>
    </row>
    <row r="284" spans="1:7" x14ac:dyDescent="0.25">
      <c r="A284" s="66" t="s">
        <v>514</v>
      </c>
      <c r="B284" s="66"/>
      <c r="C284" s="67">
        <f t="shared" ref="C284:G287" si="35">C285</f>
        <v>47141.979999999996</v>
      </c>
      <c r="D284" s="67">
        <f t="shared" si="35"/>
        <v>1931115</v>
      </c>
      <c r="E284" s="67">
        <f t="shared" si="35"/>
        <v>2027670.75</v>
      </c>
      <c r="F284" s="67">
        <f t="shared" si="35"/>
        <v>2027670.75</v>
      </c>
      <c r="G284" s="67">
        <f t="shared" si="35"/>
        <v>2027670.75</v>
      </c>
    </row>
    <row r="285" spans="1:7" x14ac:dyDescent="0.25">
      <c r="A285" s="68" t="s">
        <v>528</v>
      </c>
      <c r="B285" s="68"/>
      <c r="C285" s="69">
        <f t="shared" si="35"/>
        <v>47141.979999999996</v>
      </c>
      <c r="D285" s="69">
        <f t="shared" si="35"/>
        <v>1931115</v>
      </c>
      <c r="E285" s="69">
        <f t="shared" si="35"/>
        <v>2027670.75</v>
      </c>
      <c r="F285" s="69">
        <f t="shared" si="35"/>
        <v>2027670.75</v>
      </c>
      <c r="G285" s="69">
        <f t="shared" si="35"/>
        <v>2027670.75</v>
      </c>
    </row>
    <row r="286" spans="1:7" x14ac:dyDescent="0.25">
      <c r="A286" s="70" t="s">
        <v>506</v>
      </c>
      <c r="B286" s="70"/>
      <c r="C286" s="71">
        <f t="shared" si="35"/>
        <v>47141.979999999996</v>
      </c>
      <c r="D286" s="71">
        <f t="shared" si="35"/>
        <v>1931115</v>
      </c>
      <c r="E286" s="71">
        <f t="shared" si="35"/>
        <v>2027670.75</v>
      </c>
      <c r="F286" s="71">
        <f t="shared" si="35"/>
        <v>2027670.75</v>
      </c>
      <c r="G286" s="71">
        <f t="shared" si="35"/>
        <v>2027670.75</v>
      </c>
    </row>
    <row r="287" spans="1:7" x14ac:dyDescent="0.25">
      <c r="A287" s="72" t="s">
        <v>507</v>
      </c>
      <c r="B287" s="72"/>
      <c r="C287" s="73">
        <f t="shared" si="35"/>
        <v>47141.979999999996</v>
      </c>
      <c r="D287" s="73">
        <f t="shared" si="35"/>
        <v>1931115</v>
      </c>
      <c r="E287" s="73">
        <f t="shared" si="35"/>
        <v>2027670.75</v>
      </c>
      <c r="F287" s="73">
        <f t="shared" si="35"/>
        <v>2027670.75</v>
      </c>
      <c r="G287" s="73">
        <f t="shared" si="35"/>
        <v>2027670.75</v>
      </c>
    </row>
    <row r="288" spans="1:7" x14ac:dyDescent="0.25">
      <c r="A288" s="60" t="s">
        <v>179</v>
      </c>
      <c r="B288" s="60" t="s">
        <v>180</v>
      </c>
      <c r="C288" s="61">
        <f>C289+C311+C320</f>
        <v>47141.979999999996</v>
      </c>
      <c r="D288" s="61">
        <f>D289+D311+D320</f>
        <v>1931115</v>
      </c>
      <c r="E288" s="61">
        <f>E289+E311+E320</f>
        <v>2027670.75</v>
      </c>
      <c r="F288" s="61">
        <f>F289+F311+F320</f>
        <v>2027670.75</v>
      </c>
      <c r="G288" s="61">
        <f>G289+G311+G320</f>
        <v>2027670.75</v>
      </c>
    </row>
    <row r="289" spans="1:7" x14ac:dyDescent="0.25">
      <c r="A289" s="60" t="s">
        <v>181</v>
      </c>
      <c r="B289" s="60" t="s">
        <v>182</v>
      </c>
      <c r="C289" s="61">
        <f>C290+C298+C305</f>
        <v>27577.87</v>
      </c>
      <c r="D289" s="61">
        <f>D290+D298+D305</f>
        <v>1832236</v>
      </c>
      <c r="E289" s="61">
        <v>1923847.8</v>
      </c>
      <c r="F289" s="61">
        <v>1923847.8</v>
      </c>
      <c r="G289" s="61">
        <v>1923847.8</v>
      </c>
    </row>
    <row r="290" spans="1:7" x14ac:dyDescent="0.25">
      <c r="A290" s="60" t="s">
        <v>183</v>
      </c>
      <c r="B290" s="60" t="s">
        <v>184</v>
      </c>
      <c r="C290" s="61">
        <f>C291+C294+C296</f>
        <v>23534.85</v>
      </c>
      <c r="D290" s="61">
        <f>D291+D294+D296</f>
        <v>1505739</v>
      </c>
      <c r="E290" s="61">
        <f>E291+E294+E296</f>
        <v>0</v>
      </c>
      <c r="F290" s="61">
        <f>F291+F294+F296</f>
        <v>0</v>
      </c>
      <c r="G290" s="61">
        <f>G291+G294+G296</f>
        <v>0</v>
      </c>
    </row>
    <row r="291" spans="1:7" x14ac:dyDescent="0.25">
      <c r="A291" s="60" t="s">
        <v>185</v>
      </c>
      <c r="B291" s="60" t="s">
        <v>186</v>
      </c>
      <c r="C291" s="61">
        <f>C292+C293</f>
        <v>23534.85</v>
      </c>
      <c r="D291" s="61">
        <f>D292+D293</f>
        <v>1455967</v>
      </c>
      <c r="E291" s="61">
        <f>E292+E293</f>
        <v>0</v>
      </c>
      <c r="F291" s="61">
        <f>F292+F293</f>
        <v>0</v>
      </c>
      <c r="G291" s="61">
        <f>G292+G293</f>
        <v>0</v>
      </c>
    </row>
    <row r="292" spans="1:7" x14ac:dyDescent="0.25">
      <c r="A292" s="74" t="s">
        <v>187</v>
      </c>
      <c r="B292" s="74" t="s">
        <v>188</v>
      </c>
      <c r="C292" s="56">
        <v>0</v>
      </c>
      <c r="D292" s="56">
        <v>1413497</v>
      </c>
      <c r="E292" s="56"/>
      <c r="F292" s="56"/>
      <c r="G292" s="56"/>
    </row>
    <row r="293" spans="1:7" x14ac:dyDescent="0.25">
      <c r="A293" s="74" t="s">
        <v>189</v>
      </c>
      <c r="B293" s="74" t="s">
        <v>190</v>
      </c>
      <c r="C293" s="56">
        <v>23534.85</v>
      </c>
      <c r="D293" s="56">
        <v>42470</v>
      </c>
      <c r="E293" s="56"/>
      <c r="F293" s="56"/>
      <c r="G293" s="56"/>
    </row>
    <row r="294" spans="1:7" x14ac:dyDescent="0.25">
      <c r="A294" s="60" t="s">
        <v>191</v>
      </c>
      <c r="B294" s="60" t="s">
        <v>192</v>
      </c>
      <c r="C294" s="61">
        <f>C295</f>
        <v>0</v>
      </c>
      <c r="D294" s="61">
        <f>D295</f>
        <v>35172</v>
      </c>
      <c r="E294" s="61">
        <f>E295</f>
        <v>0</v>
      </c>
      <c r="F294" s="61">
        <f>F295</f>
        <v>0</v>
      </c>
      <c r="G294" s="61">
        <f>G295</f>
        <v>0</v>
      </c>
    </row>
    <row r="295" spans="1:7" x14ac:dyDescent="0.25">
      <c r="A295" s="74" t="s">
        <v>193</v>
      </c>
      <c r="B295" s="74" t="s">
        <v>192</v>
      </c>
      <c r="C295" s="56">
        <v>0</v>
      </c>
      <c r="D295" s="56">
        <v>35172</v>
      </c>
      <c r="E295" s="56"/>
      <c r="F295" s="56"/>
      <c r="G295" s="56"/>
    </row>
    <row r="296" spans="1:7" x14ac:dyDescent="0.25">
      <c r="A296" s="60" t="s">
        <v>194</v>
      </c>
      <c r="B296" s="60" t="s">
        <v>195</v>
      </c>
      <c r="C296" s="61">
        <f>C297</f>
        <v>0</v>
      </c>
      <c r="D296" s="61">
        <f>D297</f>
        <v>14600</v>
      </c>
      <c r="E296" s="61">
        <f>E297</f>
        <v>0</v>
      </c>
      <c r="F296" s="61">
        <f>F297</f>
        <v>0</v>
      </c>
      <c r="G296" s="61">
        <f>G297</f>
        <v>0</v>
      </c>
    </row>
    <row r="297" spans="1:7" x14ac:dyDescent="0.25">
      <c r="A297" s="74" t="s">
        <v>196</v>
      </c>
      <c r="B297" s="74" t="s">
        <v>195</v>
      </c>
      <c r="C297" s="56">
        <v>0</v>
      </c>
      <c r="D297" s="56">
        <v>14600</v>
      </c>
      <c r="E297" s="56"/>
      <c r="F297" s="56"/>
      <c r="G297" s="56"/>
    </row>
    <row r="298" spans="1:7" x14ac:dyDescent="0.25">
      <c r="A298" s="60" t="s">
        <v>197</v>
      </c>
      <c r="B298" s="60" t="s">
        <v>198</v>
      </c>
      <c r="C298" s="61">
        <f>C299</f>
        <v>0</v>
      </c>
      <c r="D298" s="61">
        <f>D299</f>
        <v>80960</v>
      </c>
      <c r="E298" s="61">
        <f>E299</f>
        <v>0</v>
      </c>
      <c r="F298" s="61">
        <f>F299</f>
        <v>0</v>
      </c>
      <c r="G298" s="61">
        <f>G299</f>
        <v>0</v>
      </c>
    </row>
    <row r="299" spans="1:7" x14ac:dyDescent="0.25">
      <c r="A299" s="60" t="s">
        <v>199</v>
      </c>
      <c r="B299" s="60" t="s">
        <v>198</v>
      </c>
      <c r="C299" s="61">
        <f>C300+C301+C302+C303+C304</f>
        <v>0</v>
      </c>
      <c r="D299" s="61">
        <f>D300+D301+D302+D303+D304</f>
        <v>80960</v>
      </c>
      <c r="E299" s="61">
        <f>E300+E301+E302+E303+E304</f>
        <v>0</v>
      </c>
      <c r="F299" s="61">
        <f>F300+F301+F302+F303+F304</f>
        <v>0</v>
      </c>
      <c r="G299" s="61">
        <f>G300+G301+G302+G303+G304</f>
        <v>0</v>
      </c>
    </row>
    <row r="300" spans="1:7" x14ac:dyDescent="0.25">
      <c r="A300" s="74" t="s">
        <v>200</v>
      </c>
      <c r="B300" s="74" t="s">
        <v>201</v>
      </c>
      <c r="C300" s="56">
        <v>0</v>
      </c>
      <c r="D300" s="56">
        <v>13272</v>
      </c>
      <c r="E300" s="56"/>
      <c r="F300" s="56"/>
      <c r="G300" s="56"/>
    </row>
    <row r="301" spans="1:7" x14ac:dyDescent="0.25">
      <c r="A301" s="74" t="s">
        <v>202</v>
      </c>
      <c r="B301" s="74" t="s">
        <v>203</v>
      </c>
      <c r="C301" s="56">
        <v>0</v>
      </c>
      <c r="D301" s="56">
        <v>29199</v>
      </c>
      <c r="E301" s="56"/>
      <c r="F301" s="56"/>
      <c r="G301" s="56"/>
    </row>
    <row r="302" spans="1:7" x14ac:dyDescent="0.25">
      <c r="A302" s="74" t="s">
        <v>205</v>
      </c>
      <c r="B302" s="74" t="s">
        <v>206</v>
      </c>
      <c r="C302" s="56">
        <v>0</v>
      </c>
      <c r="D302" s="56">
        <v>15927</v>
      </c>
      <c r="E302" s="56"/>
      <c r="F302" s="56"/>
      <c r="G302" s="56"/>
    </row>
    <row r="303" spans="1:7" x14ac:dyDescent="0.25">
      <c r="A303" s="74" t="s">
        <v>207</v>
      </c>
      <c r="B303" s="74" t="s">
        <v>208</v>
      </c>
      <c r="C303" s="56">
        <v>0</v>
      </c>
      <c r="D303" s="56">
        <v>19908</v>
      </c>
      <c r="E303" s="56"/>
      <c r="F303" s="56"/>
      <c r="G303" s="56"/>
    </row>
    <row r="304" spans="1:7" x14ac:dyDescent="0.25">
      <c r="A304" s="74" t="s">
        <v>209</v>
      </c>
      <c r="B304" s="74" t="s">
        <v>210</v>
      </c>
      <c r="C304" s="56">
        <v>0</v>
      </c>
      <c r="D304" s="56">
        <v>2654</v>
      </c>
      <c r="E304" s="56"/>
      <c r="F304" s="56"/>
      <c r="G304" s="56"/>
    </row>
    <row r="305" spans="1:7" x14ac:dyDescent="0.25">
      <c r="A305" s="60" t="s">
        <v>211</v>
      </c>
      <c r="B305" s="60" t="s">
        <v>212</v>
      </c>
      <c r="C305" s="61">
        <f>C306+C309</f>
        <v>4043.0200000000004</v>
      </c>
      <c r="D305" s="61">
        <f>D306+D309</f>
        <v>245537</v>
      </c>
      <c r="E305" s="61">
        <f>E306+E309</f>
        <v>0</v>
      </c>
      <c r="F305" s="61">
        <f>F306+F309</f>
        <v>0</v>
      </c>
      <c r="G305" s="61">
        <f>G306+G309</f>
        <v>0</v>
      </c>
    </row>
    <row r="306" spans="1:7" x14ac:dyDescent="0.25">
      <c r="A306" s="60" t="s">
        <v>213</v>
      </c>
      <c r="B306" s="60" t="s">
        <v>214</v>
      </c>
      <c r="C306" s="61">
        <f>C307+C308</f>
        <v>3643.4300000000003</v>
      </c>
      <c r="D306" s="61">
        <f>D307+D308</f>
        <v>245537</v>
      </c>
      <c r="E306" s="61">
        <f>E307+E308</f>
        <v>0</v>
      </c>
      <c r="F306" s="61">
        <f>F307+F308</f>
        <v>0</v>
      </c>
      <c r="G306" s="61">
        <f>G307+G308</f>
        <v>0</v>
      </c>
    </row>
    <row r="307" spans="1:7" x14ac:dyDescent="0.25">
      <c r="A307" s="74" t="s">
        <v>215</v>
      </c>
      <c r="B307" s="74" t="s">
        <v>214</v>
      </c>
      <c r="C307" s="56">
        <v>3525.9</v>
      </c>
      <c r="D307" s="56">
        <v>245537</v>
      </c>
      <c r="E307" s="56">
        <v>0</v>
      </c>
      <c r="F307" s="56">
        <v>0</v>
      </c>
      <c r="G307" s="56">
        <v>0</v>
      </c>
    </row>
    <row r="308" spans="1:7" ht="30" x14ac:dyDescent="0.25">
      <c r="A308" s="74" t="s">
        <v>216</v>
      </c>
      <c r="B308" s="74" t="s">
        <v>217</v>
      </c>
      <c r="C308" s="56">
        <v>117.53</v>
      </c>
      <c r="D308" s="56">
        <v>0</v>
      </c>
      <c r="E308" s="56">
        <v>0</v>
      </c>
      <c r="F308" s="56">
        <v>0</v>
      </c>
      <c r="G308" s="56">
        <v>0</v>
      </c>
    </row>
    <row r="309" spans="1:7" ht="26.25" x14ac:dyDescent="0.25">
      <c r="A309" s="60" t="s">
        <v>218</v>
      </c>
      <c r="B309" s="60" t="s">
        <v>219</v>
      </c>
      <c r="C309" s="61">
        <f>C310</f>
        <v>399.59</v>
      </c>
      <c r="D309" s="61">
        <f>D310</f>
        <v>0</v>
      </c>
      <c r="E309" s="61">
        <f>E310</f>
        <v>0</v>
      </c>
      <c r="F309" s="61">
        <f>F310</f>
        <v>0</v>
      </c>
      <c r="G309" s="61">
        <f>G310</f>
        <v>0</v>
      </c>
    </row>
    <row r="310" spans="1:7" ht="30" x14ac:dyDescent="0.25">
      <c r="A310" s="74" t="s">
        <v>220</v>
      </c>
      <c r="B310" s="74" t="s">
        <v>219</v>
      </c>
      <c r="C310" s="56">
        <v>399.59</v>
      </c>
      <c r="D310" s="56">
        <v>0</v>
      </c>
      <c r="E310" s="56">
        <v>0</v>
      </c>
      <c r="F310" s="56">
        <v>0</v>
      </c>
      <c r="G310" s="56">
        <v>0</v>
      </c>
    </row>
    <row r="311" spans="1:7" x14ac:dyDescent="0.25">
      <c r="A311" s="60" t="s">
        <v>221</v>
      </c>
      <c r="B311" s="60" t="s">
        <v>222</v>
      </c>
      <c r="C311" s="61">
        <f>C312+C315</f>
        <v>9765.64</v>
      </c>
      <c r="D311" s="61">
        <f>D312+D315</f>
        <v>85606</v>
      </c>
      <c r="E311" s="61">
        <v>89886.3</v>
      </c>
      <c r="F311" s="61">
        <v>89886.3</v>
      </c>
      <c r="G311" s="61">
        <v>89886.3</v>
      </c>
    </row>
    <row r="312" spans="1:7" x14ac:dyDescent="0.25">
      <c r="A312" s="60" t="s">
        <v>223</v>
      </c>
      <c r="B312" s="60" t="s">
        <v>224</v>
      </c>
      <c r="C312" s="61">
        <f>C313</f>
        <v>574.59</v>
      </c>
      <c r="D312" s="61">
        <f>D313</f>
        <v>69016</v>
      </c>
      <c r="E312" s="61">
        <f t="shared" ref="E312:G313" si="36">E313</f>
        <v>0</v>
      </c>
      <c r="F312" s="61">
        <f t="shared" si="36"/>
        <v>0</v>
      </c>
      <c r="G312" s="61">
        <f t="shared" si="36"/>
        <v>0</v>
      </c>
    </row>
    <row r="313" spans="1:7" ht="26.25" x14ac:dyDescent="0.25">
      <c r="A313" s="60" t="s">
        <v>242</v>
      </c>
      <c r="B313" s="60" t="s">
        <v>243</v>
      </c>
      <c r="C313" s="61">
        <f>C314</f>
        <v>574.59</v>
      </c>
      <c r="D313" s="61">
        <f>D314</f>
        <v>69016</v>
      </c>
      <c r="E313" s="61">
        <f t="shared" si="36"/>
        <v>0</v>
      </c>
      <c r="F313" s="61">
        <f t="shared" si="36"/>
        <v>0</v>
      </c>
      <c r="G313" s="61">
        <f t="shared" si="36"/>
        <v>0</v>
      </c>
    </row>
    <row r="314" spans="1:7" x14ac:dyDescent="0.25">
      <c r="A314" s="74" t="s">
        <v>244</v>
      </c>
      <c r="B314" s="74" t="s">
        <v>245</v>
      </c>
      <c r="C314" s="56">
        <v>574.59</v>
      </c>
      <c r="D314" s="56">
        <v>69016</v>
      </c>
      <c r="E314" s="56">
        <v>0</v>
      </c>
      <c r="F314" s="56">
        <v>0</v>
      </c>
      <c r="G314" s="56">
        <v>0</v>
      </c>
    </row>
    <row r="315" spans="1:7" x14ac:dyDescent="0.25">
      <c r="A315" s="60" t="s">
        <v>368</v>
      </c>
      <c r="B315" s="60" t="s">
        <v>369</v>
      </c>
      <c r="C315" s="61">
        <f>C316+C318</f>
        <v>9191.0499999999993</v>
      </c>
      <c r="D315" s="61">
        <f>D316+D318</f>
        <v>16590</v>
      </c>
      <c r="E315" s="61">
        <f>E316+E318</f>
        <v>0</v>
      </c>
      <c r="F315" s="61">
        <f>F316+F318</f>
        <v>0</v>
      </c>
      <c r="G315" s="61">
        <f>G316+G318</f>
        <v>0</v>
      </c>
    </row>
    <row r="316" spans="1:7" x14ac:dyDescent="0.25">
      <c r="A316" s="60" t="s">
        <v>386</v>
      </c>
      <c r="B316" s="60" t="s">
        <v>387</v>
      </c>
      <c r="C316" s="61">
        <f>C317</f>
        <v>0</v>
      </c>
      <c r="D316" s="61">
        <f>D317</f>
        <v>5973</v>
      </c>
      <c r="E316" s="61">
        <f>E317</f>
        <v>0</v>
      </c>
      <c r="F316" s="61">
        <f>F317</f>
        <v>0</v>
      </c>
      <c r="G316" s="61">
        <f>G317</f>
        <v>0</v>
      </c>
    </row>
    <row r="317" spans="1:7" ht="30" x14ac:dyDescent="0.25">
      <c r="A317" s="74" t="s">
        <v>391</v>
      </c>
      <c r="B317" s="74" t="s">
        <v>392</v>
      </c>
      <c r="C317" s="56">
        <v>0</v>
      </c>
      <c r="D317" s="56">
        <v>5973</v>
      </c>
      <c r="E317" s="56">
        <v>0</v>
      </c>
      <c r="F317" s="56">
        <v>0</v>
      </c>
      <c r="G317" s="56">
        <v>0</v>
      </c>
    </row>
    <row r="318" spans="1:7" x14ac:dyDescent="0.25">
      <c r="A318" s="60" t="s">
        <v>394</v>
      </c>
      <c r="B318" s="60" t="s">
        <v>395</v>
      </c>
      <c r="C318" s="61">
        <f>C319</f>
        <v>9191.0499999999993</v>
      </c>
      <c r="D318" s="61">
        <f>D319</f>
        <v>10617</v>
      </c>
      <c r="E318" s="61">
        <f>E319</f>
        <v>0</v>
      </c>
      <c r="F318" s="61">
        <f>F319</f>
        <v>0</v>
      </c>
      <c r="G318" s="61">
        <f>G319</f>
        <v>0</v>
      </c>
    </row>
    <row r="319" spans="1:7" x14ac:dyDescent="0.25">
      <c r="A319" s="74" t="s">
        <v>396</v>
      </c>
      <c r="B319" s="74" t="s">
        <v>395</v>
      </c>
      <c r="C319" s="56">
        <v>9191.0499999999993</v>
      </c>
      <c r="D319" s="56">
        <v>10617</v>
      </c>
      <c r="E319" s="56">
        <v>0</v>
      </c>
      <c r="F319" s="56">
        <v>0</v>
      </c>
      <c r="G319" s="56">
        <v>0</v>
      </c>
    </row>
    <row r="320" spans="1:7" x14ac:dyDescent="0.25">
      <c r="A320" s="60" t="s">
        <v>401</v>
      </c>
      <c r="B320" s="60" t="s">
        <v>402</v>
      </c>
      <c r="C320" s="61">
        <f>C321</f>
        <v>9798.4699999999993</v>
      </c>
      <c r="D320" s="61">
        <f>D321</f>
        <v>13273</v>
      </c>
      <c r="E320" s="61">
        <v>13936.65</v>
      </c>
      <c r="F320" s="61">
        <v>13936.65</v>
      </c>
      <c r="G320" s="61">
        <v>13936.65</v>
      </c>
    </row>
    <row r="321" spans="1:7" x14ac:dyDescent="0.25">
      <c r="A321" s="60" t="s">
        <v>409</v>
      </c>
      <c r="B321" s="60" t="s">
        <v>410</v>
      </c>
      <c r="C321" s="61">
        <f>C322</f>
        <v>9798.4699999999993</v>
      </c>
      <c r="D321" s="61">
        <f>D322</f>
        <v>13273</v>
      </c>
      <c r="E321" s="61">
        <f>E322</f>
        <v>0</v>
      </c>
      <c r="F321" s="61">
        <f>F322</f>
        <v>0</v>
      </c>
      <c r="G321" s="61">
        <f>G322</f>
        <v>0</v>
      </c>
    </row>
    <row r="322" spans="1:7" x14ac:dyDescent="0.25">
      <c r="A322" s="60" t="s">
        <v>415</v>
      </c>
      <c r="B322" s="60" t="s">
        <v>416</v>
      </c>
      <c r="C322" s="61">
        <f>C323+C324+C325+C326</f>
        <v>9798.4699999999993</v>
      </c>
      <c r="D322" s="61">
        <f>D323+D324+D325+D326</f>
        <v>13273</v>
      </c>
      <c r="E322" s="61">
        <f>E323+E324+E325+E326</f>
        <v>0</v>
      </c>
      <c r="F322" s="61">
        <f>F323+F324+F325+F326</f>
        <v>0</v>
      </c>
      <c r="G322" s="61">
        <f>G323+G324+G325+G326</f>
        <v>0</v>
      </c>
    </row>
    <row r="323" spans="1:7" x14ac:dyDescent="0.25">
      <c r="A323" s="74" t="s">
        <v>417</v>
      </c>
      <c r="B323" s="74" t="s">
        <v>418</v>
      </c>
      <c r="C323" s="56">
        <v>177</v>
      </c>
      <c r="D323" s="56">
        <v>0</v>
      </c>
      <c r="E323" s="56">
        <v>0</v>
      </c>
      <c r="F323" s="56">
        <v>0</v>
      </c>
      <c r="G323" s="56">
        <v>0</v>
      </c>
    </row>
    <row r="324" spans="1:7" x14ac:dyDescent="0.25">
      <c r="A324" s="74" t="s">
        <v>419</v>
      </c>
      <c r="B324" s="74" t="s">
        <v>420</v>
      </c>
      <c r="C324" s="56">
        <v>3464.49</v>
      </c>
      <c r="D324" s="56">
        <v>0</v>
      </c>
      <c r="E324" s="56">
        <v>0</v>
      </c>
      <c r="F324" s="56">
        <v>0</v>
      </c>
      <c r="G324" s="56">
        <v>0</v>
      </c>
    </row>
    <row r="325" spans="1:7" x14ac:dyDescent="0.25">
      <c r="A325" s="74" t="s">
        <v>421</v>
      </c>
      <c r="B325" s="74" t="s">
        <v>422</v>
      </c>
      <c r="C325" s="56">
        <v>6156.98</v>
      </c>
      <c r="D325" s="56">
        <v>13273</v>
      </c>
      <c r="E325" s="56">
        <v>0</v>
      </c>
      <c r="F325" s="56">
        <v>0</v>
      </c>
      <c r="G325" s="56">
        <v>0</v>
      </c>
    </row>
    <row r="326" spans="1:7" x14ac:dyDescent="0.25">
      <c r="A326" s="74" t="s">
        <v>423</v>
      </c>
      <c r="B326" s="74" t="s">
        <v>424</v>
      </c>
      <c r="C326" s="56">
        <v>0</v>
      </c>
      <c r="D326" s="56">
        <v>0</v>
      </c>
      <c r="E326" s="56">
        <v>0</v>
      </c>
      <c r="F326" s="56">
        <v>0</v>
      </c>
      <c r="G326" s="56">
        <v>0</v>
      </c>
    </row>
    <row r="327" spans="1:7" x14ac:dyDescent="0.25">
      <c r="A327" s="115" t="s">
        <v>543</v>
      </c>
      <c r="B327" s="115"/>
      <c r="C327" s="116">
        <f>C328</f>
        <v>0</v>
      </c>
      <c r="D327" s="116">
        <f t="shared" ref="D327:G327" si="37">D328</f>
        <v>0</v>
      </c>
      <c r="E327" s="116">
        <f t="shared" si="37"/>
        <v>5825</v>
      </c>
      <c r="F327" s="116">
        <f t="shared" si="37"/>
        <v>0</v>
      </c>
      <c r="G327" s="116">
        <f t="shared" si="37"/>
        <v>0</v>
      </c>
    </row>
    <row r="328" spans="1:7" x14ac:dyDescent="0.25">
      <c r="A328" s="113" t="s">
        <v>509</v>
      </c>
      <c r="B328" s="113"/>
      <c r="C328" s="114">
        <f>C329</f>
        <v>0</v>
      </c>
      <c r="D328" s="114">
        <f t="shared" ref="D328:G328" si="38">D329</f>
        <v>0</v>
      </c>
      <c r="E328" s="114">
        <f t="shared" si="38"/>
        <v>5825</v>
      </c>
      <c r="F328" s="114">
        <f t="shared" si="38"/>
        <v>0</v>
      </c>
      <c r="G328" s="114">
        <f t="shared" si="38"/>
        <v>0</v>
      </c>
    </row>
    <row r="329" spans="1:7" x14ac:dyDescent="0.25">
      <c r="A329" s="117" t="s">
        <v>506</v>
      </c>
      <c r="B329" s="117"/>
      <c r="C329" s="118">
        <f>C330</f>
        <v>0</v>
      </c>
      <c r="D329" s="118">
        <f t="shared" ref="D329:G329" si="39">D330</f>
        <v>0</v>
      </c>
      <c r="E329" s="118">
        <f t="shared" si="39"/>
        <v>5825</v>
      </c>
      <c r="F329" s="118">
        <f t="shared" si="39"/>
        <v>0</v>
      </c>
      <c r="G329" s="118">
        <f t="shared" si="39"/>
        <v>0</v>
      </c>
    </row>
    <row r="330" spans="1:7" x14ac:dyDescent="0.25">
      <c r="A330" s="119" t="s">
        <v>507</v>
      </c>
      <c r="B330" s="119"/>
      <c r="C330" s="120">
        <f>C331</f>
        <v>0</v>
      </c>
      <c r="D330" s="120">
        <f t="shared" ref="D330:G330" si="40">D331</f>
        <v>0</v>
      </c>
      <c r="E330" s="120">
        <f t="shared" si="40"/>
        <v>5825</v>
      </c>
      <c r="F330" s="120">
        <f t="shared" si="40"/>
        <v>0</v>
      </c>
      <c r="G330" s="120">
        <f t="shared" si="40"/>
        <v>0</v>
      </c>
    </row>
    <row r="331" spans="1:7" x14ac:dyDescent="0.25">
      <c r="A331" s="60" t="s">
        <v>179</v>
      </c>
      <c r="B331" s="60" t="s">
        <v>180</v>
      </c>
      <c r="C331" s="81">
        <f>C332</f>
        <v>0</v>
      </c>
      <c r="D331" s="81">
        <f t="shared" ref="D331:G331" si="41">D332</f>
        <v>0</v>
      </c>
      <c r="E331" s="81">
        <f t="shared" si="41"/>
        <v>5825</v>
      </c>
      <c r="F331" s="81">
        <f t="shared" si="41"/>
        <v>0</v>
      </c>
      <c r="G331" s="81">
        <f t="shared" si="41"/>
        <v>0</v>
      </c>
    </row>
    <row r="332" spans="1:7" x14ac:dyDescent="0.25">
      <c r="A332" s="60" t="s">
        <v>181</v>
      </c>
      <c r="B332" s="60" t="s">
        <v>182</v>
      </c>
      <c r="C332" s="81">
        <f>C333+C336</f>
        <v>0</v>
      </c>
      <c r="D332" s="81">
        <f t="shared" ref="D332:G332" si="42">D333+D336</f>
        <v>0</v>
      </c>
      <c r="E332" s="81">
        <f t="shared" si="42"/>
        <v>5825</v>
      </c>
      <c r="F332" s="81">
        <f t="shared" si="42"/>
        <v>0</v>
      </c>
      <c r="G332" s="81">
        <f t="shared" si="42"/>
        <v>0</v>
      </c>
    </row>
    <row r="333" spans="1:7" x14ac:dyDescent="0.25">
      <c r="A333" s="60" t="s">
        <v>183</v>
      </c>
      <c r="B333" s="60" t="s">
        <v>184</v>
      </c>
      <c r="C333" s="81">
        <f>C334</f>
        <v>0</v>
      </c>
      <c r="D333" s="81">
        <f t="shared" ref="D333:G333" si="43">D334</f>
        <v>0</v>
      </c>
      <c r="E333" s="81">
        <f t="shared" si="43"/>
        <v>5000</v>
      </c>
      <c r="F333" s="81">
        <f t="shared" si="43"/>
        <v>0</v>
      </c>
      <c r="G333" s="81">
        <f t="shared" si="43"/>
        <v>0</v>
      </c>
    </row>
    <row r="334" spans="1:7" x14ac:dyDescent="0.25">
      <c r="A334" s="60" t="s">
        <v>185</v>
      </c>
      <c r="B334" s="60" t="s">
        <v>186</v>
      </c>
      <c r="C334" s="81">
        <f>C335</f>
        <v>0</v>
      </c>
      <c r="D334" s="81">
        <f t="shared" ref="D334:G334" si="44">D335</f>
        <v>0</v>
      </c>
      <c r="E334" s="81">
        <f t="shared" si="44"/>
        <v>5000</v>
      </c>
      <c r="F334" s="81">
        <f t="shared" si="44"/>
        <v>0</v>
      </c>
      <c r="G334" s="81">
        <f t="shared" si="44"/>
        <v>0</v>
      </c>
    </row>
    <row r="335" spans="1:7" x14ac:dyDescent="0.25">
      <c r="A335" s="74" t="s">
        <v>187</v>
      </c>
      <c r="B335" s="74" t="s">
        <v>188</v>
      </c>
      <c r="C335" s="56">
        <v>0</v>
      </c>
      <c r="D335" s="56">
        <v>0</v>
      </c>
      <c r="E335" s="56">
        <v>5000</v>
      </c>
      <c r="F335" s="56">
        <v>0</v>
      </c>
      <c r="G335" s="56">
        <v>0</v>
      </c>
    </row>
    <row r="336" spans="1:7" x14ac:dyDescent="0.25">
      <c r="A336" s="60" t="s">
        <v>211</v>
      </c>
      <c r="B336" s="60" t="s">
        <v>212</v>
      </c>
      <c r="C336" s="81">
        <f>C337</f>
        <v>0</v>
      </c>
      <c r="D336" s="81">
        <f t="shared" ref="D336:G337" si="45">D337</f>
        <v>0</v>
      </c>
      <c r="E336" s="81">
        <f t="shared" si="45"/>
        <v>825</v>
      </c>
      <c r="F336" s="81">
        <f t="shared" si="45"/>
        <v>0</v>
      </c>
      <c r="G336" s="81">
        <f t="shared" si="45"/>
        <v>0</v>
      </c>
    </row>
    <row r="337" spans="1:7" x14ac:dyDescent="0.25">
      <c r="A337" s="60" t="s">
        <v>213</v>
      </c>
      <c r="B337" s="60" t="s">
        <v>214</v>
      </c>
      <c r="C337" s="81">
        <f>C338</f>
        <v>0</v>
      </c>
      <c r="D337" s="81">
        <f t="shared" si="45"/>
        <v>0</v>
      </c>
      <c r="E337" s="81">
        <f t="shared" si="45"/>
        <v>825</v>
      </c>
      <c r="F337" s="81">
        <f t="shared" si="45"/>
        <v>0</v>
      </c>
      <c r="G337" s="81">
        <f t="shared" si="45"/>
        <v>0</v>
      </c>
    </row>
    <row r="338" spans="1:7" x14ac:dyDescent="0.25">
      <c r="A338" s="74" t="s">
        <v>215</v>
      </c>
      <c r="B338" s="74" t="s">
        <v>214</v>
      </c>
      <c r="C338" s="56">
        <v>0</v>
      </c>
      <c r="D338" s="56">
        <v>0</v>
      </c>
      <c r="E338" s="56">
        <v>825</v>
      </c>
      <c r="F338" s="56">
        <v>0</v>
      </c>
      <c r="G338" s="56">
        <v>0</v>
      </c>
    </row>
    <row r="339" spans="1:7" x14ac:dyDescent="0.25">
      <c r="A339" s="66" t="s">
        <v>515</v>
      </c>
      <c r="B339" s="66"/>
      <c r="C339" s="67">
        <f>C340+C348+C356</f>
        <v>27051.41</v>
      </c>
      <c r="D339" s="67">
        <f>D340+D348+D356</f>
        <v>44324</v>
      </c>
      <c r="E339" s="67">
        <f t="shared" ref="E339:G339" si="46">E340+E348+E356</f>
        <v>44721</v>
      </c>
      <c r="F339" s="67">
        <f t="shared" si="46"/>
        <v>44721</v>
      </c>
      <c r="G339" s="67">
        <f t="shared" si="46"/>
        <v>44721</v>
      </c>
    </row>
    <row r="340" spans="1:7" x14ac:dyDescent="0.25">
      <c r="A340" s="68" t="s">
        <v>509</v>
      </c>
      <c r="B340" s="68"/>
      <c r="C340" s="69">
        <f t="shared" ref="C340:G346" si="47">C341</f>
        <v>0</v>
      </c>
      <c r="D340" s="69">
        <f t="shared" si="47"/>
        <v>0</v>
      </c>
      <c r="E340" s="69">
        <f t="shared" si="47"/>
        <v>0</v>
      </c>
      <c r="F340" s="69">
        <f t="shared" si="47"/>
        <v>0</v>
      </c>
      <c r="G340" s="69">
        <f t="shared" si="47"/>
        <v>0</v>
      </c>
    </row>
    <row r="341" spans="1:7" x14ac:dyDescent="0.25">
      <c r="A341" s="70" t="s">
        <v>506</v>
      </c>
      <c r="B341" s="70"/>
      <c r="C341" s="71">
        <f t="shared" si="47"/>
        <v>0</v>
      </c>
      <c r="D341" s="71">
        <f t="shared" si="47"/>
        <v>0</v>
      </c>
      <c r="E341" s="71">
        <f t="shared" si="47"/>
        <v>0</v>
      </c>
      <c r="F341" s="71">
        <f t="shared" si="47"/>
        <v>0</v>
      </c>
      <c r="G341" s="71">
        <f t="shared" si="47"/>
        <v>0</v>
      </c>
    </row>
    <row r="342" spans="1:7" x14ac:dyDescent="0.25">
      <c r="A342" s="72" t="s">
        <v>507</v>
      </c>
      <c r="B342" s="72"/>
      <c r="C342" s="73">
        <f t="shared" si="47"/>
        <v>0</v>
      </c>
      <c r="D342" s="73">
        <f t="shared" si="47"/>
        <v>0</v>
      </c>
      <c r="E342" s="73">
        <f t="shared" si="47"/>
        <v>0</v>
      </c>
      <c r="F342" s="73">
        <f t="shared" si="47"/>
        <v>0</v>
      </c>
      <c r="G342" s="73">
        <f t="shared" si="47"/>
        <v>0</v>
      </c>
    </row>
    <row r="343" spans="1:7" x14ac:dyDescent="0.25">
      <c r="A343" s="60" t="s">
        <v>432</v>
      </c>
      <c r="B343" s="60" t="s">
        <v>433</v>
      </c>
      <c r="C343" s="61">
        <f t="shared" si="47"/>
        <v>0</v>
      </c>
      <c r="D343" s="61">
        <f t="shared" si="47"/>
        <v>0</v>
      </c>
      <c r="E343" s="61">
        <f t="shared" si="47"/>
        <v>0</v>
      </c>
      <c r="F343" s="61">
        <f t="shared" si="47"/>
        <v>0</v>
      </c>
      <c r="G343" s="61">
        <f t="shared" si="47"/>
        <v>0</v>
      </c>
    </row>
    <row r="344" spans="1:7" ht="26.25" x14ac:dyDescent="0.25">
      <c r="A344" s="60" t="s">
        <v>436</v>
      </c>
      <c r="B344" s="60" t="s">
        <v>437</v>
      </c>
      <c r="C344" s="61">
        <f t="shared" si="47"/>
        <v>0</v>
      </c>
      <c r="D344" s="61">
        <f t="shared" si="47"/>
        <v>0</v>
      </c>
      <c r="E344" s="61">
        <f t="shared" si="47"/>
        <v>0</v>
      </c>
      <c r="F344" s="61">
        <f t="shared" si="47"/>
        <v>0</v>
      </c>
      <c r="G344" s="61">
        <f t="shared" si="47"/>
        <v>0</v>
      </c>
    </row>
    <row r="345" spans="1:7" x14ac:dyDescent="0.25">
      <c r="A345" s="60" t="s">
        <v>438</v>
      </c>
      <c r="B345" s="60" t="s">
        <v>439</v>
      </c>
      <c r="C345" s="61">
        <f t="shared" si="47"/>
        <v>0</v>
      </c>
      <c r="D345" s="61">
        <f t="shared" si="47"/>
        <v>0</v>
      </c>
      <c r="E345" s="61">
        <f t="shared" si="47"/>
        <v>0</v>
      </c>
      <c r="F345" s="61">
        <f t="shared" si="47"/>
        <v>0</v>
      </c>
      <c r="G345" s="61">
        <f t="shared" si="47"/>
        <v>0</v>
      </c>
    </row>
    <row r="346" spans="1:7" x14ac:dyDescent="0.25">
      <c r="A346" s="60" t="s">
        <v>440</v>
      </c>
      <c r="B346" s="60" t="s">
        <v>441</v>
      </c>
      <c r="C346" s="56">
        <f t="shared" si="47"/>
        <v>0</v>
      </c>
      <c r="D346" s="56">
        <f t="shared" si="47"/>
        <v>0</v>
      </c>
      <c r="E346" s="56">
        <f t="shared" si="47"/>
        <v>0</v>
      </c>
      <c r="F346" s="56">
        <f t="shared" si="47"/>
        <v>0</v>
      </c>
      <c r="G346" s="56">
        <f t="shared" si="47"/>
        <v>0</v>
      </c>
    </row>
    <row r="347" spans="1:7" ht="30" x14ac:dyDescent="0.25">
      <c r="A347" s="74" t="s">
        <v>442</v>
      </c>
      <c r="B347" s="74" t="s">
        <v>443</v>
      </c>
      <c r="C347" s="56">
        <v>0</v>
      </c>
      <c r="D347" s="56">
        <v>0</v>
      </c>
      <c r="E347" s="56">
        <v>0</v>
      </c>
      <c r="F347" s="56">
        <v>0</v>
      </c>
      <c r="G347" s="56">
        <v>0</v>
      </c>
    </row>
    <row r="348" spans="1:7" x14ac:dyDescent="0.25">
      <c r="A348" s="68" t="s">
        <v>516</v>
      </c>
      <c r="B348" s="68"/>
      <c r="C348" s="69">
        <f t="shared" ref="C348:G354" si="48">C349</f>
        <v>0</v>
      </c>
      <c r="D348" s="69">
        <f t="shared" si="48"/>
        <v>0</v>
      </c>
      <c r="E348" s="69">
        <f t="shared" si="48"/>
        <v>0</v>
      </c>
      <c r="F348" s="69">
        <f t="shared" si="48"/>
        <v>0</v>
      </c>
      <c r="G348" s="69">
        <f t="shared" si="48"/>
        <v>0</v>
      </c>
    </row>
    <row r="349" spans="1:7" x14ac:dyDescent="0.25">
      <c r="A349" s="70" t="s">
        <v>506</v>
      </c>
      <c r="B349" s="70"/>
      <c r="C349" s="71">
        <f t="shared" si="48"/>
        <v>0</v>
      </c>
      <c r="D349" s="71">
        <f t="shared" si="48"/>
        <v>0</v>
      </c>
      <c r="E349" s="71">
        <f t="shared" si="48"/>
        <v>0</v>
      </c>
      <c r="F349" s="71">
        <f t="shared" si="48"/>
        <v>0</v>
      </c>
      <c r="G349" s="71">
        <f t="shared" si="48"/>
        <v>0</v>
      </c>
    </row>
    <row r="350" spans="1:7" x14ac:dyDescent="0.25">
      <c r="A350" s="72" t="s">
        <v>507</v>
      </c>
      <c r="B350" s="72"/>
      <c r="C350" s="73">
        <f t="shared" si="48"/>
        <v>0</v>
      </c>
      <c r="D350" s="73">
        <f t="shared" si="48"/>
        <v>0</v>
      </c>
      <c r="E350" s="73">
        <f t="shared" si="48"/>
        <v>0</v>
      </c>
      <c r="F350" s="73">
        <f t="shared" si="48"/>
        <v>0</v>
      </c>
      <c r="G350" s="73">
        <f t="shared" si="48"/>
        <v>0</v>
      </c>
    </row>
    <row r="351" spans="1:7" x14ac:dyDescent="0.25">
      <c r="A351" s="60" t="s">
        <v>432</v>
      </c>
      <c r="B351" s="60" t="s">
        <v>433</v>
      </c>
      <c r="C351" s="61">
        <f t="shared" si="48"/>
        <v>0</v>
      </c>
      <c r="D351" s="61">
        <f t="shared" si="48"/>
        <v>0</v>
      </c>
      <c r="E351" s="61">
        <f t="shared" si="48"/>
        <v>0</v>
      </c>
      <c r="F351" s="61">
        <f t="shared" si="48"/>
        <v>0</v>
      </c>
      <c r="G351" s="61">
        <f t="shared" si="48"/>
        <v>0</v>
      </c>
    </row>
    <row r="352" spans="1:7" ht="15.75" customHeight="1" x14ac:dyDescent="0.25">
      <c r="A352" s="60" t="s">
        <v>436</v>
      </c>
      <c r="B352" s="60" t="s">
        <v>437</v>
      </c>
      <c r="C352" s="61">
        <f t="shared" si="48"/>
        <v>0</v>
      </c>
      <c r="D352" s="61">
        <f t="shared" si="48"/>
        <v>0</v>
      </c>
      <c r="E352" s="61">
        <f t="shared" si="48"/>
        <v>0</v>
      </c>
      <c r="F352" s="61">
        <f t="shared" si="48"/>
        <v>0</v>
      </c>
      <c r="G352" s="61">
        <f t="shared" si="48"/>
        <v>0</v>
      </c>
    </row>
    <row r="353" spans="1:7" x14ac:dyDescent="0.25">
      <c r="A353" s="60" t="s">
        <v>438</v>
      </c>
      <c r="B353" s="60" t="s">
        <v>439</v>
      </c>
      <c r="C353" s="61">
        <f t="shared" si="48"/>
        <v>0</v>
      </c>
      <c r="D353" s="61">
        <f t="shared" si="48"/>
        <v>0</v>
      </c>
      <c r="E353" s="61">
        <f t="shared" si="48"/>
        <v>0</v>
      </c>
      <c r="F353" s="61">
        <f t="shared" si="48"/>
        <v>0</v>
      </c>
      <c r="G353" s="61">
        <f t="shared" si="48"/>
        <v>0</v>
      </c>
    </row>
    <row r="354" spans="1:7" x14ac:dyDescent="0.25">
      <c r="A354" s="60" t="s">
        <v>440</v>
      </c>
      <c r="B354" s="60" t="s">
        <v>441</v>
      </c>
      <c r="C354" s="56">
        <f t="shared" si="48"/>
        <v>0</v>
      </c>
      <c r="D354" s="56">
        <f t="shared" si="48"/>
        <v>0</v>
      </c>
      <c r="E354" s="56">
        <f t="shared" si="48"/>
        <v>0</v>
      </c>
      <c r="F354" s="56">
        <f t="shared" si="48"/>
        <v>0</v>
      </c>
      <c r="G354" s="56">
        <f t="shared" si="48"/>
        <v>0</v>
      </c>
    </row>
    <row r="355" spans="1:7" ht="30" x14ac:dyDescent="0.25">
      <c r="A355" s="74" t="s">
        <v>442</v>
      </c>
      <c r="B355" s="74" t="s">
        <v>443</v>
      </c>
      <c r="C355" s="56">
        <v>0</v>
      </c>
      <c r="D355" s="56">
        <v>0</v>
      </c>
      <c r="E355" s="56">
        <v>0</v>
      </c>
      <c r="F355" s="56">
        <v>0</v>
      </c>
      <c r="G355" s="56">
        <v>0</v>
      </c>
    </row>
    <row r="356" spans="1:7" x14ac:dyDescent="0.25">
      <c r="A356" s="68" t="s">
        <v>505</v>
      </c>
      <c r="B356" s="68"/>
      <c r="C356" s="69">
        <f t="shared" ref="C356:G359" si="49">C357</f>
        <v>27051.41</v>
      </c>
      <c r="D356" s="69">
        <f t="shared" si="49"/>
        <v>44324</v>
      </c>
      <c r="E356" s="69">
        <f t="shared" si="49"/>
        <v>44721</v>
      </c>
      <c r="F356" s="69">
        <f t="shared" si="49"/>
        <v>44721</v>
      </c>
      <c r="G356" s="69">
        <f t="shared" si="49"/>
        <v>44721</v>
      </c>
    </row>
    <row r="357" spans="1:7" x14ac:dyDescent="0.25">
      <c r="A357" s="70" t="s">
        <v>506</v>
      </c>
      <c r="B357" s="70"/>
      <c r="C357" s="71">
        <f t="shared" si="49"/>
        <v>27051.41</v>
      </c>
      <c r="D357" s="71">
        <f t="shared" si="49"/>
        <v>44324</v>
      </c>
      <c r="E357" s="71">
        <f t="shared" si="49"/>
        <v>44721</v>
      </c>
      <c r="F357" s="71">
        <f t="shared" si="49"/>
        <v>44721</v>
      </c>
      <c r="G357" s="71">
        <f t="shared" si="49"/>
        <v>44721</v>
      </c>
    </row>
    <row r="358" spans="1:7" x14ac:dyDescent="0.25">
      <c r="A358" s="72" t="s">
        <v>507</v>
      </c>
      <c r="B358" s="72"/>
      <c r="C358" s="73">
        <f t="shared" si="49"/>
        <v>27051.41</v>
      </c>
      <c r="D358" s="73">
        <f t="shared" si="49"/>
        <v>44324</v>
      </c>
      <c r="E358" s="73">
        <f t="shared" si="49"/>
        <v>44721</v>
      </c>
      <c r="F358" s="73">
        <f t="shared" si="49"/>
        <v>44721</v>
      </c>
      <c r="G358" s="73">
        <f t="shared" si="49"/>
        <v>44721</v>
      </c>
    </row>
    <row r="359" spans="1:7" x14ac:dyDescent="0.25">
      <c r="A359" s="60" t="s">
        <v>432</v>
      </c>
      <c r="B359" s="60" t="s">
        <v>433</v>
      </c>
      <c r="C359" s="61">
        <f t="shared" si="49"/>
        <v>27051.41</v>
      </c>
      <c r="D359" s="61">
        <f t="shared" si="49"/>
        <v>44324</v>
      </c>
      <c r="E359" s="61">
        <f t="shared" si="49"/>
        <v>44721</v>
      </c>
      <c r="F359" s="61">
        <f t="shared" si="49"/>
        <v>44721</v>
      </c>
      <c r="G359" s="61">
        <f t="shared" si="49"/>
        <v>44721</v>
      </c>
    </row>
    <row r="360" spans="1:7" ht="15.75" customHeight="1" x14ac:dyDescent="0.25">
      <c r="A360" s="60" t="s">
        <v>436</v>
      </c>
      <c r="B360" s="60" t="s">
        <v>437</v>
      </c>
      <c r="C360" s="61">
        <f>C361+C364+C379+C382</f>
        <v>27051.41</v>
      </c>
      <c r="D360" s="61">
        <f>D361+D364+D379+D382</f>
        <v>44324</v>
      </c>
      <c r="E360" s="61">
        <v>44721</v>
      </c>
      <c r="F360" s="61">
        <v>44721</v>
      </c>
      <c r="G360" s="61">
        <v>44721</v>
      </c>
    </row>
    <row r="361" spans="1:7" x14ac:dyDescent="0.25">
      <c r="A361" s="60" t="s">
        <v>438</v>
      </c>
      <c r="B361" s="60" t="s">
        <v>439</v>
      </c>
      <c r="C361" s="61">
        <f>C362</f>
        <v>22877.93</v>
      </c>
      <c r="D361" s="61">
        <f>D362</f>
        <v>31052</v>
      </c>
      <c r="E361" s="61">
        <v>0</v>
      </c>
      <c r="F361" s="61">
        <v>0</v>
      </c>
      <c r="G361" s="61">
        <v>0</v>
      </c>
    </row>
    <row r="362" spans="1:7" x14ac:dyDescent="0.25">
      <c r="A362" s="60" t="s">
        <v>440</v>
      </c>
      <c r="B362" s="60" t="s">
        <v>441</v>
      </c>
      <c r="C362" s="61">
        <f>C363</f>
        <v>22877.93</v>
      </c>
      <c r="D362" s="61">
        <f>D363</f>
        <v>31052</v>
      </c>
      <c r="E362" s="61">
        <v>0</v>
      </c>
      <c r="F362" s="61">
        <v>0</v>
      </c>
      <c r="G362" s="61">
        <v>0</v>
      </c>
    </row>
    <row r="363" spans="1:7" ht="30" x14ac:dyDescent="0.25">
      <c r="A363" s="74" t="s">
        <v>442</v>
      </c>
      <c r="B363" s="74" t="s">
        <v>443</v>
      </c>
      <c r="C363" s="56">
        <v>22877.93</v>
      </c>
      <c r="D363" s="56">
        <v>31052</v>
      </c>
      <c r="E363" s="56">
        <v>0</v>
      </c>
      <c r="F363" s="56">
        <v>0</v>
      </c>
      <c r="G363" s="56">
        <v>0</v>
      </c>
    </row>
    <row r="364" spans="1:7" x14ac:dyDescent="0.25">
      <c r="A364" s="60" t="s">
        <v>444</v>
      </c>
      <c r="B364" s="60" t="s">
        <v>445</v>
      </c>
      <c r="C364" s="61">
        <f>C365+C368+C370+C372+C375</f>
        <v>2846.25</v>
      </c>
      <c r="D364" s="61">
        <f>D365+D368+D370+D372+D375</f>
        <v>11945</v>
      </c>
      <c r="E364" s="61">
        <v>0</v>
      </c>
      <c r="F364" s="61">
        <v>0</v>
      </c>
      <c r="G364" s="61">
        <v>0</v>
      </c>
    </row>
    <row r="365" spans="1:7" x14ac:dyDescent="0.25">
      <c r="A365" s="60" t="s">
        <v>446</v>
      </c>
      <c r="B365" s="60" t="s">
        <v>447</v>
      </c>
      <c r="C365" s="81">
        <f>C366+C367</f>
        <v>1337.56</v>
      </c>
      <c r="D365" s="81">
        <f>D366+D367</f>
        <v>2654</v>
      </c>
      <c r="E365" s="81">
        <v>0</v>
      </c>
      <c r="F365" s="81">
        <v>0</v>
      </c>
      <c r="G365" s="81">
        <v>0</v>
      </c>
    </row>
    <row r="366" spans="1:7" x14ac:dyDescent="0.25">
      <c r="A366" s="74" t="s">
        <v>448</v>
      </c>
      <c r="B366" s="74" t="s">
        <v>449</v>
      </c>
      <c r="C366" s="56">
        <v>807.33</v>
      </c>
      <c r="D366" s="56">
        <v>1327</v>
      </c>
      <c r="E366" s="56">
        <v>0</v>
      </c>
      <c r="F366" s="56">
        <v>0</v>
      </c>
      <c r="G366" s="56">
        <v>0</v>
      </c>
    </row>
    <row r="367" spans="1:7" x14ac:dyDescent="0.25">
      <c r="A367" s="74" t="s">
        <v>450</v>
      </c>
      <c r="B367" s="74" t="s">
        <v>451</v>
      </c>
      <c r="C367" s="56">
        <v>530.23</v>
      </c>
      <c r="D367" s="56">
        <v>1327</v>
      </c>
      <c r="E367" s="56">
        <v>0</v>
      </c>
      <c r="F367" s="56">
        <v>0</v>
      </c>
      <c r="G367" s="56">
        <v>0</v>
      </c>
    </row>
    <row r="368" spans="1:7" x14ac:dyDescent="0.25">
      <c r="A368" s="60" t="s">
        <v>452</v>
      </c>
      <c r="B368" s="60" t="s">
        <v>453</v>
      </c>
      <c r="C368" s="81">
        <f>C369</f>
        <v>0</v>
      </c>
      <c r="D368" s="81">
        <f>D369</f>
        <v>0</v>
      </c>
      <c r="E368" s="81">
        <f t="shared" ref="E368:G368" si="50">E369</f>
        <v>0</v>
      </c>
      <c r="F368" s="81">
        <f t="shared" si="50"/>
        <v>0</v>
      </c>
      <c r="G368" s="81">
        <f t="shared" si="50"/>
        <v>0</v>
      </c>
    </row>
    <row r="369" spans="1:7" x14ac:dyDescent="0.25">
      <c r="A369" s="74" t="s">
        <v>454</v>
      </c>
      <c r="B369" s="74" t="s">
        <v>455</v>
      </c>
      <c r="C369" s="56">
        <v>0</v>
      </c>
      <c r="D369" s="56">
        <v>0</v>
      </c>
      <c r="E369" s="56">
        <v>0</v>
      </c>
      <c r="F369" s="56">
        <v>0</v>
      </c>
      <c r="G369" s="56">
        <v>0</v>
      </c>
    </row>
    <row r="370" spans="1:7" x14ac:dyDescent="0.25">
      <c r="A370" s="60" t="s">
        <v>456</v>
      </c>
      <c r="B370" s="60" t="s">
        <v>457</v>
      </c>
      <c r="C370" s="81">
        <f>C371</f>
        <v>0</v>
      </c>
      <c r="D370" s="81">
        <f>D371</f>
        <v>0</v>
      </c>
      <c r="E370" s="81">
        <f t="shared" ref="E370:G370" si="51">E371</f>
        <v>0</v>
      </c>
      <c r="F370" s="81">
        <f t="shared" si="51"/>
        <v>0</v>
      </c>
      <c r="G370" s="81">
        <f t="shared" si="51"/>
        <v>0</v>
      </c>
    </row>
    <row r="371" spans="1:7" x14ac:dyDescent="0.25">
      <c r="A371" s="74" t="s">
        <v>458</v>
      </c>
      <c r="B371" s="74" t="s">
        <v>459</v>
      </c>
      <c r="C371" s="56">
        <v>0</v>
      </c>
      <c r="D371" s="56">
        <v>0</v>
      </c>
      <c r="E371" s="56">
        <v>0</v>
      </c>
      <c r="F371" s="56">
        <v>0</v>
      </c>
      <c r="G371" s="56">
        <v>0</v>
      </c>
    </row>
    <row r="372" spans="1:7" x14ac:dyDescent="0.25">
      <c r="A372" s="60" t="s">
        <v>460</v>
      </c>
      <c r="B372" s="60" t="s">
        <v>461</v>
      </c>
      <c r="C372" s="81">
        <f>C373+C374</f>
        <v>1508.69</v>
      </c>
      <c r="D372" s="81">
        <f>D373+D374</f>
        <v>3982</v>
      </c>
      <c r="E372" s="81">
        <v>0</v>
      </c>
      <c r="F372" s="81">
        <v>0</v>
      </c>
      <c r="G372" s="81">
        <v>0</v>
      </c>
    </row>
    <row r="373" spans="1:7" x14ac:dyDescent="0.25">
      <c r="A373" s="74" t="s">
        <v>462</v>
      </c>
      <c r="B373" s="74" t="s">
        <v>463</v>
      </c>
      <c r="C373" s="56">
        <v>0</v>
      </c>
      <c r="D373" s="56">
        <v>0</v>
      </c>
      <c r="E373" s="56">
        <v>0</v>
      </c>
      <c r="F373" s="56">
        <v>0</v>
      </c>
      <c r="G373" s="56">
        <v>0</v>
      </c>
    </row>
    <row r="374" spans="1:7" x14ac:dyDescent="0.25">
      <c r="A374" s="74" t="s">
        <v>464</v>
      </c>
      <c r="B374" s="74" t="s">
        <v>465</v>
      </c>
      <c r="C374" s="56">
        <v>1508.69</v>
      </c>
      <c r="D374" s="56">
        <v>3982</v>
      </c>
      <c r="E374" s="56">
        <v>0</v>
      </c>
      <c r="F374" s="56">
        <v>0</v>
      </c>
      <c r="G374" s="56">
        <v>0</v>
      </c>
    </row>
    <row r="375" spans="1:7" x14ac:dyDescent="0.25">
      <c r="A375" s="60" t="s">
        <v>466</v>
      </c>
      <c r="B375" s="60" t="s">
        <v>467</v>
      </c>
      <c r="C375" s="56">
        <f>C376+C377+C378</f>
        <v>0</v>
      </c>
      <c r="D375" s="56">
        <f>D376+D377+D378</f>
        <v>5309</v>
      </c>
      <c r="E375" s="56">
        <v>0</v>
      </c>
      <c r="F375" s="56">
        <v>0</v>
      </c>
      <c r="G375" s="56">
        <v>0</v>
      </c>
    </row>
    <row r="376" spans="1:7" x14ac:dyDescent="0.25">
      <c r="A376" s="74" t="s">
        <v>468</v>
      </c>
      <c r="B376" s="74" t="s">
        <v>469</v>
      </c>
      <c r="C376" s="56">
        <v>0</v>
      </c>
      <c r="D376" s="56">
        <v>1327</v>
      </c>
      <c r="E376" s="56">
        <v>0</v>
      </c>
      <c r="F376" s="56">
        <v>0</v>
      </c>
      <c r="G376" s="56">
        <v>0</v>
      </c>
    </row>
    <row r="377" spans="1:7" x14ac:dyDescent="0.25">
      <c r="A377" s="74" t="s">
        <v>470</v>
      </c>
      <c r="B377" s="74" t="s">
        <v>471</v>
      </c>
      <c r="C377" s="56">
        <v>0</v>
      </c>
      <c r="D377" s="56">
        <v>0</v>
      </c>
      <c r="E377" s="56">
        <v>0</v>
      </c>
      <c r="F377" s="56">
        <v>0</v>
      </c>
      <c r="G377" s="56">
        <v>0</v>
      </c>
    </row>
    <row r="378" spans="1:7" x14ac:dyDescent="0.25">
      <c r="A378" s="74" t="s">
        <v>472</v>
      </c>
      <c r="B378" s="74" t="s">
        <v>473</v>
      </c>
      <c r="C378" s="56">
        <v>0</v>
      </c>
      <c r="D378" s="56">
        <v>3982</v>
      </c>
      <c r="E378" s="56">
        <v>0</v>
      </c>
      <c r="F378" s="56">
        <v>0</v>
      </c>
      <c r="G378" s="56">
        <v>0</v>
      </c>
    </row>
    <row r="379" spans="1:7" ht="26.25" x14ac:dyDescent="0.25">
      <c r="A379" s="60" t="s">
        <v>480</v>
      </c>
      <c r="B379" s="60" t="s">
        <v>481</v>
      </c>
      <c r="C379" s="61">
        <f>C380</f>
        <v>1327.23</v>
      </c>
      <c r="D379" s="61">
        <f>D380</f>
        <v>1327</v>
      </c>
      <c r="E379" s="61">
        <v>0</v>
      </c>
      <c r="F379" s="61">
        <v>0</v>
      </c>
      <c r="G379" s="61">
        <v>0</v>
      </c>
    </row>
    <row r="380" spans="1:7" x14ac:dyDescent="0.25">
      <c r="A380" s="60" t="s">
        <v>482</v>
      </c>
      <c r="B380" s="60" t="s">
        <v>483</v>
      </c>
      <c r="C380" s="56">
        <f>C381</f>
        <v>1327.23</v>
      </c>
      <c r="D380" s="56">
        <f>D381</f>
        <v>1327</v>
      </c>
      <c r="E380" s="56">
        <v>0</v>
      </c>
      <c r="F380" s="56">
        <v>0</v>
      </c>
      <c r="G380" s="56">
        <v>0</v>
      </c>
    </row>
    <row r="381" spans="1:7" x14ac:dyDescent="0.25">
      <c r="A381" s="74" t="s">
        <v>484</v>
      </c>
      <c r="B381" s="74" t="s">
        <v>483</v>
      </c>
      <c r="C381" s="56">
        <v>1327.23</v>
      </c>
      <c r="D381" s="56">
        <v>1327</v>
      </c>
      <c r="E381" s="56">
        <v>0</v>
      </c>
      <c r="F381" s="56">
        <v>0</v>
      </c>
      <c r="G381" s="56">
        <v>0</v>
      </c>
    </row>
    <row r="382" spans="1:7" x14ac:dyDescent="0.25">
      <c r="A382" s="60" t="s">
        <v>485</v>
      </c>
      <c r="B382" s="60" t="s">
        <v>486</v>
      </c>
      <c r="C382" s="61">
        <f>C383</f>
        <v>0</v>
      </c>
      <c r="D382" s="61">
        <f>D383</f>
        <v>0</v>
      </c>
      <c r="E382" s="61">
        <f t="shared" ref="E382:G383" si="52">E383</f>
        <v>0</v>
      </c>
      <c r="F382" s="61">
        <f t="shared" si="52"/>
        <v>0</v>
      </c>
      <c r="G382" s="61">
        <f t="shared" si="52"/>
        <v>0</v>
      </c>
    </row>
    <row r="383" spans="1:7" x14ac:dyDescent="0.25">
      <c r="A383" s="60" t="s">
        <v>487</v>
      </c>
      <c r="B383" s="60" t="s">
        <v>488</v>
      </c>
      <c r="C383" s="81">
        <f>C384</f>
        <v>0</v>
      </c>
      <c r="D383" s="81">
        <f>D384</f>
        <v>0</v>
      </c>
      <c r="E383" s="81">
        <f t="shared" si="52"/>
        <v>0</v>
      </c>
      <c r="F383" s="81">
        <f t="shared" si="52"/>
        <v>0</v>
      </c>
      <c r="G383" s="81">
        <f t="shared" si="52"/>
        <v>0</v>
      </c>
    </row>
    <row r="384" spans="1:7" x14ac:dyDescent="0.25">
      <c r="A384" s="74" t="s">
        <v>489</v>
      </c>
      <c r="B384" s="74" t="s">
        <v>488</v>
      </c>
      <c r="C384" s="56">
        <v>0</v>
      </c>
      <c r="D384" s="56">
        <v>0</v>
      </c>
      <c r="E384" s="56">
        <v>0</v>
      </c>
      <c r="F384" s="56">
        <v>0</v>
      </c>
      <c r="G384" s="56">
        <v>0</v>
      </c>
    </row>
    <row r="385" spans="1:7" x14ac:dyDescent="0.25">
      <c r="A385" s="66" t="s">
        <v>517</v>
      </c>
      <c r="B385" s="66"/>
      <c r="C385" s="67">
        <f t="shared" ref="C385:G387" si="53">C386</f>
        <v>0</v>
      </c>
      <c r="D385" s="67">
        <f t="shared" si="53"/>
        <v>33181</v>
      </c>
      <c r="E385" s="67">
        <f t="shared" si="53"/>
        <v>33181</v>
      </c>
      <c r="F385" s="67">
        <f t="shared" si="53"/>
        <v>33181</v>
      </c>
      <c r="G385" s="67">
        <f t="shared" si="53"/>
        <v>33181</v>
      </c>
    </row>
    <row r="386" spans="1:7" x14ac:dyDescent="0.25">
      <c r="A386" s="68" t="s">
        <v>528</v>
      </c>
      <c r="B386" s="68"/>
      <c r="C386" s="69">
        <f t="shared" si="53"/>
        <v>0</v>
      </c>
      <c r="D386" s="69">
        <f t="shared" si="53"/>
        <v>33181</v>
      </c>
      <c r="E386" s="69">
        <f t="shared" si="53"/>
        <v>33181</v>
      </c>
      <c r="F386" s="69">
        <f t="shared" si="53"/>
        <v>33181</v>
      </c>
      <c r="G386" s="69">
        <f t="shared" si="53"/>
        <v>33181</v>
      </c>
    </row>
    <row r="387" spans="1:7" x14ac:dyDescent="0.25">
      <c r="A387" s="70" t="s">
        <v>506</v>
      </c>
      <c r="B387" s="70"/>
      <c r="C387" s="71">
        <f t="shared" si="53"/>
        <v>0</v>
      </c>
      <c r="D387" s="71">
        <f t="shared" si="53"/>
        <v>33181</v>
      </c>
      <c r="E387" s="71">
        <f t="shared" si="53"/>
        <v>33181</v>
      </c>
      <c r="F387" s="71">
        <f t="shared" si="53"/>
        <v>33181</v>
      </c>
      <c r="G387" s="71">
        <f t="shared" si="53"/>
        <v>33181</v>
      </c>
    </row>
    <row r="388" spans="1:7" x14ac:dyDescent="0.25">
      <c r="A388" s="72" t="s">
        <v>507</v>
      </c>
      <c r="B388" s="72"/>
      <c r="C388" s="73">
        <f>C389+C394</f>
        <v>0</v>
      </c>
      <c r="D388" s="73">
        <f>D389+D394</f>
        <v>33181</v>
      </c>
      <c r="E388" s="73">
        <f t="shared" ref="E388:G388" si="54">E389+E394</f>
        <v>33181</v>
      </c>
      <c r="F388" s="73">
        <f t="shared" si="54"/>
        <v>33181</v>
      </c>
      <c r="G388" s="73">
        <f t="shared" si="54"/>
        <v>33181</v>
      </c>
    </row>
    <row r="389" spans="1:7" x14ac:dyDescent="0.25">
      <c r="A389" s="60" t="s">
        <v>179</v>
      </c>
      <c r="B389" s="60" t="s">
        <v>180</v>
      </c>
      <c r="C389" s="61">
        <f t="shared" ref="C389:G392" si="55">C390</f>
        <v>0</v>
      </c>
      <c r="D389" s="61">
        <f t="shared" si="55"/>
        <v>22563</v>
      </c>
      <c r="E389" s="61">
        <f t="shared" si="55"/>
        <v>22563</v>
      </c>
      <c r="F389" s="61">
        <f t="shared" si="55"/>
        <v>22563</v>
      </c>
      <c r="G389" s="61">
        <f t="shared" si="55"/>
        <v>22563</v>
      </c>
    </row>
    <row r="390" spans="1:7" x14ac:dyDescent="0.25">
      <c r="A390" s="60" t="s">
        <v>221</v>
      </c>
      <c r="B390" s="60" t="s">
        <v>222</v>
      </c>
      <c r="C390" s="61">
        <f t="shared" si="55"/>
        <v>0</v>
      </c>
      <c r="D390" s="61">
        <f t="shared" si="55"/>
        <v>22563</v>
      </c>
      <c r="E390" s="61">
        <v>22563</v>
      </c>
      <c r="F390" s="61">
        <v>22563</v>
      </c>
      <c r="G390" s="61">
        <v>22563</v>
      </c>
    </row>
    <row r="391" spans="1:7" x14ac:dyDescent="0.25">
      <c r="A391" s="60" t="s">
        <v>254</v>
      </c>
      <c r="B391" s="60" t="s">
        <v>255</v>
      </c>
      <c r="C391" s="61">
        <f t="shared" si="55"/>
        <v>0</v>
      </c>
      <c r="D391" s="61">
        <f t="shared" si="55"/>
        <v>22563</v>
      </c>
      <c r="E391" s="61">
        <f t="shared" si="55"/>
        <v>0</v>
      </c>
      <c r="F391" s="61">
        <f t="shared" si="55"/>
        <v>0</v>
      </c>
      <c r="G391" s="61">
        <f t="shared" si="55"/>
        <v>0</v>
      </c>
    </row>
    <row r="392" spans="1:7" x14ac:dyDescent="0.25">
      <c r="A392" s="60" t="s">
        <v>256</v>
      </c>
      <c r="B392" s="60" t="s">
        <v>257</v>
      </c>
      <c r="C392" s="61">
        <f t="shared" si="55"/>
        <v>0</v>
      </c>
      <c r="D392" s="61">
        <f t="shared" si="55"/>
        <v>22563</v>
      </c>
      <c r="E392" s="61">
        <f t="shared" si="55"/>
        <v>0</v>
      </c>
      <c r="F392" s="61">
        <f t="shared" si="55"/>
        <v>0</v>
      </c>
      <c r="G392" s="61">
        <f t="shared" si="55"/>
        <v>0</v>
      </c>
    </row>
    <row r="393" spans="1:7" ht="17.25" customHeight="1" x14ac:dyDescent="0.25">
      <c r="A393" s="74" t="s">
        <v>260</v>
      </c>
      <c r="B393" s="74" t="s">
        <v>261</v>
      </c>
      <c r="C393" s="56">
        <v>0</v>
      </c>
      <c r="D393" s="56">
        <v>22563</v>
      </c>
      <c r="E393" s="56">
        <v>0</v>
      </c>
      <c r="F393" s="56">
        <v>0</v>
      </c>
      <c r="G393" s="56">
        <v>0</v>
      </c>
    </row>
    <row r="394" spans="1:7" x14ac:dyDescent="0.25">
      <c r="A394" s="60" t="s">
        <v>432</v>
      </c>
      <c r="B394" s="60" t="s">
        <v>433</v>
      </c>
      <c r="C394" s="61">
        <f t="shared" ref="C394:G397" si="56">C395</f>
        <v>0</v>
      </c>
      <c r="D394" s="61">
        <f t="shared" si="56"/>
        <v>10618</v>
      </c>
      <c r="E394" s="61">
        <f t="shared" si="56"/>
        <v>10618</v>
      </c>
      <c r="F394" s="61">
        <f t="shared" si="56"/>
        <v>10618</v>
      </c>
      <c r="G394" s="61">
        <f t="shared" si="56"/>
        <v>10618</v>
      </c>
    </row>
    <row r="395" spans="1:7" ht="26.25" x14ac:dyDescent="0.25">
      <c r="A395" s="60" t="s">
        <v>436</v>
      </c>
      <c r="B395" s="60" t="s">
        <v>437</v>
      </c>
      <c r="C395" s="61">
        <f t="shared" si="56"/>
        <v>0</v>
      </c>
      <c r="D395" s="61">
        <f t="shared" si="56"/>
        <v>10618</v>
      </c>
      <c r="E395" s="61">
        <v>10618</v>
      </c>
      <c r="F395" s="61">
        <v>10618</v>
      </c>
      <c r="G395" s="61">
        <v>10618</v>
      </c>
    </row>
    <row r="396" spans="1:7" ht="26.25" x14ac:dyDescent="0.25">
      <c r="A396" s="60" t="s">
        <v>480</v>
      </c>
      <c r="B396" s="60" t="s">
        <v>481</v>
      </c>
      <c r="C396" s="61">
        <f t="shared" si="56"/>
        <v>0</v>
      </c>
      <c r="D396" s="61">
        <f t="shared" si="56"/>
        <v>10618</v>
      </c>
      <c r="E396" s="61">
        <f t="shared" si="56"/>
        <v>0</v>
      </c>
      <c r="F396" s="61">
        <f t="shared" si="56"/>
        <v>0</v>
      </c>
      <c r="G396" s="61">
        <f t="shared" si="56"/>
        <v>0</v>
      </c>
    </row>
    <row r="397" spans="1:7" x14ac:dyDescent="0.25">
      <c r="A397" s="60" t="s">
        <v>482</v>
      </c>
      <c r="B397" s="60" t="s">
        <v>483</v>
      </c>
      <c r="C397" s="61">
        <f t="shared" si="56"/>
        <v>0</v>
      </c>
      <c r="D397" s="61">
        <f t="shared" si="56"/>
        <v>10618</v>
      </c>
      <c r="E397" s="61">
        <f t="shared" si="56"/>
        <v>0</v>
      </c>
      <c r="F397" s="61">
        <f t="shared" si="56"/>
        <v>0</v>
      </c>
      <c r="G397" s="61">
        <f t="shared" si="56"/>
        <v>0</v>
      </c>
    </row>
    <row r="398" spans="1:7" x14ac:dyDescent="0.25">
      <c r="A398" s="74" t="s">
        <v>484</v>
      </c>
      <c r="B398" s="74" t="s">
        <v>483</v>
      </c>
      <c r="C398" s="56">
        <v>0</v>
      </c>
      <c r="D398" s="56">
        <v>10618</v>
      </c>
      <c r="E398" s="56">
        <v>0</v>
      </c>
      <c r="F398" s="56">
        <v>0</v>
      </c>
      <c r="G398" s="56">
        <v>0</v>
      </c>
    </row>
    <row r="399" spans="1:7" x14ac:dyDescent="0.25">
      <c r="A399" s="66" t="s">
        <v>518</v>
      </c>
      <c r="B399" s="66"/>
      <c r="C399" s="67">
        <f t="shared" ref="C399:D399" si="57">C400+C413+C438+C446+C454</f>
        <v>15995.07</v>
      </c>
      <c r="D399" s="67">
        <f t="shared" si="57"/>
        <v>5663</v>
      </c>
      <c r="E399" s="67">
        <f>E400+E413+E438+E446+E454</f>
        <v>2991745.65</v>
      </c>
      <c r="F399" s="67">
        <f t="shared" ref="F399:G399" si="58">F400+F413+F438+F446+F454</f>
        <v>5482.46</v>
      </c>
      <c r="G399" s="67">
        <f t="shared" si="58"/>
        <v>3474.77</v>
      </c>
    </row>
    <row r="400" spans="1:7" x14ac:dyDescent="0.25">
      <c r="A400" s="68" t="s">
        <v>509</v>
      </c>
      <c r="B400" s="68"/>
      <c r="C400" s="69">
        <f t="shared" ref="C400:C405" si="59">C401</f>
        <v>3779.04</v>
      </c>
      <c r="D400" s="69">
        <f>D401+D407</f>
        <v>4818</v>
      </c>
      <c r="E400" s="69">
        <f t="shared" ref="E400:G400" si="60">E401+E407</f>
        <v>4818.46</v>
      </c>
      <c r="F400" s="69">
        <f t="shared" si="60"/>
        <v>4818.46</v>
      </c>
      <c r="G400" s="69">
        <f t="shared" si="60"/>
        <v>2810.77</v>
      </c>
    </row>
    <row r="401" spans="1:7" x14ac:dyDescent="0.25">
      <c r="A401" s="70" t="s">
        <v>506</v>
      </c>
      <c r="B401" s="70"/>
      <c r="C401" s="71">
        <f t="shared" si="59"/>
        <v>3779.04</v>
      </c>
      <c r="D401" s="71">
        <f>D402</f>
        <v>3730</v>
      </c>
      <c r="E401" s="71">
        <f t="shared" ref="E401:G405" si="61">E402</f>
        <v>3940.92</v>
      </c>
      <c r="F401" s="71">
        <f t="shared" si="61"/>
        <v>4163.21</v>
      </c>
      <c r="G401" s="71">
        <f t="shared" si="61"/>
        <v>2536.16</v>
      </c>
    </row>
    <row r="402" spans="1:7" x14ac:dyDescent="0.25">
      <c r="A402" s="60" t="s">
        <v>490</v>
      </c>
      <c r="B402" s="60" t="s">
        <v>491</v>
      </c>
      <c r="C402" s="61">
        <f t="shared" si="59"/>
        <v>3779.04</v>
      </c>
      <c r="D402" s="61">
        <f>D403</f>
        <v>3730</v>
      </c>
      <c r="E402" s="61">
        <f t="shared" si="61"/>
        <v>3940.92</v>
      </c>
      <c r="F402" s="61">
        <f t="shared" si="61"/>
        <v>4163.21</v>
      </c>
      <c r="G402" s="61">
        <f t="shared" si="61"/>
        <v>2536.16</v>
      </c>
    </row>
    <row r="403" spans="1:7" ht="26.25" x14ac:dyDescent="0.25">
      <c r="A403" s="60" t="s">
        <v>492</v>
      </c>
      <c r="B403" s="60" t="s">
        <v>493</v>
      </c>
      <c r="C403" s="61">
        <f t="shared" si="59"/>
        <v>3779.04</v>
      </c>
      <c r="D403" s="61">
        <f>D404</f>
        <v>3730</v>
      </c>
      <c r="E403" s="61">
        <f t="shared" si="61"/>
        <v>3940.92</v>
      </c>
      <c r="F403" s="61">
        <f t="shared" si="61"/>
        <v>4163.21</v>
      </c>
      <c r="G403" s="61">
        <f t="shared" si="61"/>
        <v>2536.16</v>
      </c>
    </row>
    <row r="404" spans="1:7" ht="26.25" x14ac:dyDescent="0.25">
      <c r="A404" s="60" t="s">
        <v>494</v>
      </c>
      <c r="B404" s="60" t="s">
        <v>495</v>
      </c>
      <c r="C404" s="61">
        <f t="shared" si="59"/>
        <v>3779.04</v>
      </c>
      <c r="D404" s="61">
        <f>D405</f>
        <v>3730</v>
      </c>
      <c r="E404" s="61">
        <f t="shared" si="61"/>
        <v>3940.92</v>
      </c>
      <c r="F404" s="61">
        <f t="shared" si="61"/>
        <v>4163.21</v>
      </c>
      <c r="G404" s="61">
        <f t="shared" si="61"/>
        <v>2536.16</v>
      </c>
    </row>
    <row r="405" spans="1:7" ht="26.25" x14ac:dyDescent="0.25">
      <c r="A405" s="60" t="s">
        <v>496</v>
      </c>
      <c r="B405" s="60" t="s">
        <v>497</v>
      </c>
      <c r="C405" s="61">
        <f t="shared" si="59"/>
        <v>3779.04</v>
      </c>
      <c r="D405" s="61">
        <f>D406</f>
        <v>3730</v>
      </c>
      <c r="E405" s="61">
        <f t="shared" si="61"/>
        <v>3940.92</v>
      </c>
      <c r="F405" s="61">
        <f t="shared" si="61"/>
        <v>4163.21</v>
      </c>
      <c r="G405" s="61">
        <f t="shared" si="61"/>
        <v>2536.16</v>
      </c>
    </row>
    <row r="406" spans="1:7" ht="30" x14ac:dyDescent="0.25">
      <c r="A406" s="74" t="s">
        <v>498</v>
      </c>
      <c r="B406" s="74" t="s">
        <v>499</v>
      </c>
      <c r="C406" s="56">
        <v>3779.04</v>
      </c>
      <c r="D406" s="56">
        <v>3730</v>
      </c>
      <c r="E406" s="56">
        <v>3940.92</v>
      </c>
      <c r="F406" s="56">
        <v>4163.21</v>
      </c>
      <c r="G406" s="56">
        <v>2536.16</v>
      </c>
    </row>
    <row r="407" spans="1:7" x14ac:dyDescent="0.25">
      <c r="A407" s="72" t="s">
        <v>507</v>
      </c>
      <c r="B407" s="72"/>
      <c r="C407" s="73">
        <f t="shared" ref="C407:G411" si="62">C408</f>
        <v>1039.42</v>
      </c>
      <c r="D407" s="73">
        <f t="shared" si="62"/>
        <v>1088</v>
      </c>
      <c r="E407" s="73">
        <f t="shared" si="62"/>
        <v>877.54</v>
      </c>
      <c r="F407" s="73">
        <f t="shared" si="62"/>
        <v>655.25</v>
      </c>
      <c r="G407" s="73">
        <f t="shared" si="62"/>
        <v>274.61</v>
      </c>
    </row>
    <row r="408" spans="1:7" x14ac:dyDescent="0.25">
      <c r="A408" s="60" t="s">
        <v>179</v>
      </c>
      <c r="B408" s="60" t="s">
        <v>180</v>
      </c>
      <c r="C408" s="61">
        <f t="shared" si="62"/>
        <v>1039.42</v>
      </c>
      <c r="D408" s="61">
        <f t="shared" si="62"/>
        <v>1088</v>
      </c>
      <c r="E408" s="61">
        <f t="shared" si="62"/>
        <v>877.54</v>
      </c>
      <c r="F408" s="61">
        <f t="shared" si="62"/>
        <v>655.25</v>
      </c>
      <c r="G408" s="61">
        <f t="shared" si="62"/>
        <v>274.61</v>
      </c>
    </row>
    <row r="409" spans="1:7" x14ac:dyDescent="0.25">
      <c r="A409" s="60" t="s">
        <v>401</v>
      </c>
      <c r="B409" s="60" t="s">
        <v>402</v>
      </c>
      <c r="C409" s="61">
        <f t="shared" si="62"/>
        <v>1039.42</v>
      </c>
      <c r="D409" s="61">
        <f t="shared" si="62"/>
        <v>1088</v>
      </c>
      <c r="E409" s="61">
        <f t="shared" si="62"/>
        <v>877.54</v>
      </c>
      <c r="F409" s="61">
        <f t="shared" si="62"/>
        <v>655.25</v>
      </c>
      <c r="G409" s="61">
        <f t="shared" si="62"/>
        <v>274.61</v>
      </c>
    </row>
    <row r="410" spans="1:7" x14ac:dyDescent="0.25">
      <c r="A410" s="60" t="s">
        <v>403</v>
      </c>
      <c r="B410" s="60" t="s">
        <v>404</v>
      </c>
      <c r="C410" s="61">
        <f t="shared" si="62"/>
        <v>1039.42</v>
      </c>
      <c r="D410" s="61">
        <f t="shared" si="62"/>
        <v>1088</v>
      </c>
      <c r="E410" s="61">
        <f t="shared" si="62"/>
        <v>877.54</v>
      </c>
      <c r="F410" s="61">
        <f t="shared" si="62"/>
        <v>655.25</v>
      </c>
      <c r="G410" s="61">
        <f t="shared" si="62"/>
        <v>274.61</v>
      </c>
    </row>
    <row r="411" spans="1:7" ht="26.25" x14ac:dyDescent="0.25">
      <c r="A411" s="60" t="s">
        <v>405</v>
      </c>
      <c r="B411" s="60" t="s">
        <v>406</v>
      </c>
      <c r="C411" s="61">
        <f t="shared" si="62"/>
        <v>1039.42</v>
      </c>
      <c r="D411" s="61">
        <f t="shared" si="62"/>
        <v>1088</v>
      </c>
      <c r="E411" s="61">
        <f t="shared" si="62"/>
        <v>877.54</v>
      </c>
      <c r="F411" s="61">
        <f t="shared" si="62"/>
        <v>655.25</v>
      </c>
      <c r="G411" s="61">
        <f t="shared" si="62"/>
        <v>274.61</v>
      </c>
    </row>
    <row r="412" spans="1:7" ht="30" x14ac:dyDescent="0.25">
      <c r="A412" s="74" t="s">
        <v>407</v>
      </c>
      <c r="B412" s="74" t="s">
        <v>408</v>
      </c>
      <c r="C412" s="56">
        <v>1039.42</v>
      </c>
      <c r="D412" s="56">
        <v>1088</v>
      </c>
      <c r="E412" s="56">
        <v>877.54</v>
      </c>
      <c r="F412" s="56">
        <v>655.25</v>
      </c>
      <c r="G412" s="56">
        <v>274.61</v>
      </c>
    </row>
    <row r="413" spans="1:7" x14ac:dyDescent="0.25">
      <c r="A413" s="68" t="s">
        <v>529</v>
      </c>
      <c r="B413" s="68"/>
      <c r="C413" s="69">
        <f t="shared" ref="C413:G415" si="63">C414</f>
        <v>12216.03</v>
      </c>
      <c r="D413" s="69">
        <f t="shared" si="63"/>
        <v>664</v>
      </c>
      <c r="E413" s="69">
        <f t="shared" si="63"/>
        <v>664</v>
      </c>
      <c r="F413" s="69">
        <f t="shared" si="63"/>
        <v>664</v>
      </c>
      <c r="G413" s="69">
        <f t="shared" si="63"/>
        <v>664</v>
      </c>
    </row>
    <row r="414" spans="1:7" x14ac:dyDescent="0.25">
      <c r="A414" s="70" t="s">
        <v>506</v>
      </c>
      <c r="B414" s="70"/>
      <c r="C414" s="71">
        <f t="shared" si="63"/>
        <v>12216.03</v>
      </c>
      <c r="D414" s="71">
        <f t="shared" si="63"/>
        <v>664</v>
      </c>
      <c r="E414" s="71">
        <f t="shared" si="63"/>
        <v>664</v>
      </c>
      <c r="F414" s="71">
        <f t="shared" si="63"/>
        <v>664</v>
      </c>
      <c r="G414" s="71">
        <f t="shared" si="63"/>
        <v>664</v>
      </c>
    </row>
    <row r="415" spans="1:7" x14ac:dyDescent="0.25">
      <c r="A415" s="72" t="s">
        <v>507</v>
      </c>
      <c r="B415" s="72"/>
      <c r="C415" s="73">
        <f t="shared" si="63"/>
        <v>12216.03</v>
      </c>
      <c r="D415" s="73">
        <f t="shared" si="63"/>
        <v>664</v>
      </c>
      <c r="E415" s="73">
        <f t="shared" si="63"/>
        <v>664</v>
      </c>
      <c r="F415" s="73">
        <f t="shared" si="63"/>
        <v>664</v>
      </c>
      <c r="G415" s="73">
        <f t="shared" si="63"/>
        <v>664</v>
      </c>
    </row>
    <row r="416" spans="1:7" x14ac:dyDescent="0.25">
      <c r="A416" s="60" t="s">
        <v>432</v>
      </c>
      <c r="B416" s="60" t="s">
        <v>433</v>
      </c>
      <c r="C416" s="61">
        <f>C420+C417</f>
        <v>12216.03</v>
      </c>
      <c r="D416" s="61">
        <f t="shared" ref="D416:G416" si="64">D420+D417</f>
        <v>664</v>
      </c>
      <c r="E416" s="61">
        <f t="shared" si="64"/>
        <v>664</v>
      </c>
      <c r="F416" s="61">
        <f t="shared" si="64"/>
        <v>664</v>
      </c>
      <c r="G416" s="61">
        <f t="shared" si="64"/>
        <v>664</v>
      </c>
    </row>
    <row r="417" spans="1:7" x14ac:dyDescent="0.25">
      <c r="A417" s="88">
        <v>41</v>
      </c>
      <c r="B417" s="60" t="s">
        <v>435</v>
      </c>
      <c r="C417" s="61">
        <f>C418</f>
        <v>137.86000000000001</v>
      </c>
      <c r="D417" s="61">
        <f t="shared" ref="D417:G418" si="65">D418</f>
        <v>0</v>
      </c>
      <c r="E417" s="61">
        <f t="shared" si="65"/>
        <v>0</v>
      </c>
      <c r="F417" s="61">
        <f t="shared" si="65"/>
        <v>0</v>
      </c>
      <c r="G417" s="61">
        <f t="shared" si="65"/>
        <v>0</v>
      </c>
    </row>
    <row r="418" spans="1:7" x14ac:dyDescent="0.25">
      <c r="A418" s="88">
        <v>412</v>
      </c>
      <c r="B418" s="60" t="s">
        <v>435</v>
      </c>
      <c r="C418" s="61">
        <f>C419</f>
        <v>137.86000000000001</v>
      </c>
      <c r="D418" s="61">
        <f t="shared" si="65"/>
        <v>0</v>
      </c>
      <c r="E418" s="61">
        <f t="shared" si="65"/>
        <v>0</v>
      </c>
      <c r="F418" s="61">
        <f t="shared" si="65"/>
        <v>0</v>
      </c>
      <c r="G418" s="61">
        <f t="shared" si="65"/>
        <v>0</v>
      </c>
    </row>
    <row r="419" spans="1:7" x14ac:dyDescent="0.25">
      <c r="A419" s="89">
        <v>41231</v>
      </c>
      <c r="B419" s="84" t="s">
        <v>435</v>
      </c>
      <c r="C419" s="55">
        <v>137.86000000000001</v>
      </c>
      <c r="D419" s="55">
        <v>0</v>
      </c>
      <c r="E419" s="55">
        <v>0</v>
      </c>
      <c r="F419" s="55">
        <v>0</v>
      </c>
      <c r="G419" s="55">
        <v>0</v>
      </c>
    </row>
    <row r="420" spans="1:7" ht="18.75" customHeight="1" x14ac:dyDescent="0.25">
      <c r="A420" s="60" t="s">
        <v>436</v>
      </c>
      <c r="B420" s="60" t="s">
        <v>437</v>
      </c>
      <c r="C420" s="61">
        <f>C421+C424+C435</f>
        <v>12078.17</v>
      </c>
      <c r="D420" s="61">
        <f>D421+D424+D435</f>
        <v>664</v>
      </c>
      <c r="E420" s="61">
        <v>664</v>
      </c>
      <c r="F420" s="61">
        <v>664</v>
      </c>
      <c r="G420" s="61">
        <v>664</v>
      </c>
    </row>
    <row r="421" spans="1:7" x14ac:dyDescent="0.25">
      <c r="A421" s="60" t="s">
        <v>438</v>
      </c>
      <c r="B421" s="60" t="s">
        <v>439</v>
      </c>
      <c r="C421" s="61">
        <f>C422</f>
        <v>0</v>
      </c>
      <c r="D421" s="61">
        <f>D422</f>
        <v>0</v>
      </c>
      <c r="E421" s="61">
        <f t="shared" ref="E421:G422" si="66">E422</f>
        <v>0</v>
      </c>
      <c r="F421" s="61">
        <f t="shared" si="66"/>
        <v>0</v>
      </c>
      <c r="G421" s="61">
        <f t="shared" si="66"/>
        <v>0</v>
      </c>
    </row>
    <row r="422" spans="1:7" x14ac:dyDescent="0.25">
      <c r="A422" s="60" t="s">
        <v>440</v>
      </c>
      <c r="B422" s="60" t="s">
        <v>441</v>
      </c>
      <c r="C422" s="61">
        <f>C423</f>
        <v>0</v>
      </c>
      <c r="D422" s="61">
        <f>D423</f>
        <v>0</v>
      </c>
      <c r="E422" s="61">
        <f t="shared" si="66"/>
        <v>0</v>
      </c>
      <c r="F422" s="61">
        <f t="shared" si="66"/>
        <v>0</v>
      </c>
      <c r="G422" s="61">
        <f t="shared" si="66"/>
        <v>0</v>
      </c>
    </row>
    <row r="423" spans="1:7" ht="30" x14ac:dyDescent="0.25">
      <c r="A423" s="74" t="s">
        <v>442</v>
      </c>
      <c r="B423" s="74" t="s">
        <v>443</v>
      </c>
      <c r="C423" s="56">
        <v>0</v>
      </c>
      <c r="D423" s="56">
        <v>0</v>
      </c>
      <c r="E423" s="56">
        <v>0</v>
      </c>
      <c r="F423" s="56">
        <v>0</v>
      </c>
      <c r="G423" s="56">
        <v>0</v>
      </c>
    </row>
    <row r="424" spans="1:7" x14ac:dyDescent="0.25">
      <c r="A424" s="60" t="s">
        <v>444</v>
      </c>
      <c r="B424" s="60" t="s">
        <v>445</v>
      </c>
      <c r="C424" s="61">
        <f>C425+C428+C430+C432</f>
        <v>7462.17</v>
      </c>
      <c r="D424" s="61">
        <f>D425+D428+D430+D432</f>
        <v>0</v>
      </c>
      <c r="E424" s="61">
        <f t="shared" ref="E424:G424" si="67">E425+E428+E430+E432</f>
        <v>0</v>
      </c>
      <c r="F424" s="61">
        <f t="shared" si="67"/>
        <v>0</v>
      </c>
      <c r="G424" s="61">
        <f t="shared" si="67"/>
        <v>0</v>
      </c>
    </row>
    <row r="425" spans="1:7" x14ac:dyDescent="0.25">
      <c r="A425" s="60" t="s">
        <v>446</v>
      </c>
      <c r="B425" s="60" t="s">
        <v>447</v>
      </c>
      <c r="C425" s="81">
        <f>C426+C427</f>
        <v>7462.17</v>
      </c>
      <c r="D425" s="81">
        <f>D426+D427</f>
        <v>0</v>
      </c>
      <c r="E425" s="81">
        <f t="shared" ref="E425:G425" si="68">E426+E427</f>
        <v>0</v>
      </c>
      <c r="F425" s="81">
        <f t="shared" si="68"/>
        <v>0</v>
      </c>
      <c r="G425" s="81">
        <f t="shared" si="68"/>
        <v>0</v>
      </c>
    </row>
    <row r="426" spans="1:7" x14ac:dyDescent="0.25">
      <c r="A426" s="74" t="s">
        <v>448</v>
      </c>
      <c r="B426" s="74" t="s">
        <v>449</v>
      </c>
      <c r="C426" s="56">
        <v>7462.17</v>
      </c>
      <c r="D426" s="56">
        <v>0</v>
      </c>
      <c r="E426" s="56">
        <v>0</v>
      </c>
      <c r="F426" s="56">
        <v>0</v>
      </c>
      <c r="G426" s="56">
        <v>0</v>
      </c>
    </row>
    <row r="427" spans="1:7" x14ac:dyDescent="0.25">
      <c r="A427" s="74" t="s">
        <v>450</v>
      </c>
      <c r="B427" s="74" t="s">
        <v>451</v>
      </c>
      <c r="C427" s="56">
        <v>0</v>
      </c>
      <c r="D427" s="56">
        <v>0</v>
      </c>
      <c r="E427" s="56">
        <v>0</v>
      </c>
      <c r="F427" s="56">
        <v>0</v>
      </c>
      <c r="G427" s="56">
        <v>0</v>
      </c>
    </row>
    <row r="428" spans="1:7" x14ac:dyDescent="0.25">
      <c r="A428" s="60" t="s">
        <v>452</v>
      </c>
      <c r="B428" s="60" t="s">
        <v>453</v>
      </c>
      <c r="C428" s="81">
        <f>C429</f>
        <v>0</v>
      </c>
      <c r="D428" s="81">
        <f>D429</f>
        <v>0</v>
      </c>
      <c r="E428" s="81">
        <f t="shared" ref="E428:G428" si="69">E429</f>
        <v>0</v>
      </c>
      <c r="F428" s="81">
        <f t="shared" si="69"/>
        <v>0</v>
      </c>
      <c r="G428" s="81">
        <f t="shared" si="69"/>
        <v>0</v>
      </c>
    </row>
    <row r="429" spans="1:7" x14ac:dyDescent="0.25">
      <c r="A429" s="74" t="s">
        <v>454</v>
      </c>
      <c r="B429" s="74" t="s">
        <v>455</v>
      </c>
      <c r="C429" s="56">
        <v>0</v>
      </c>
      <c r="D429" s="56">
        <v>0</v>
      </c>
      <c r="E429" s="56">
        <v>0</v>
      </c>
      <c r="F429" s="56">
        <v>0</v>
      </c>
      <c r="G429" s="56">
        <v>0</v>
      </c>
    </row>
    <row r="430" spans="1:7" x14ac:dyDescent="0.25">
      <c r="A430" s="60" t="s">
        <v>460</v>
      </c>
      <c r="B430" s="60" t="s">
        <v>461</v>
      </c>
      <c r="C430" s="81">
        <f>C431</f>
        <v>0</v>
      </c>
      <c r="D430" s="81">
        <f>D431</f>
        <v>0</v>
      </c>
      <c r="E430" s="81">
        <f t="shared" ref="E430:G430" si="70">E431</f>
        <v>0</v>
      </c>
      <c r="F430" s="81">
        <f t="shared" si="70"/>
        <v>0</v>
      </c>
      <c r="G430" s="81">
        <f t="shared" si="70"/>
        <v>0</v>
      </c>
    </row>
    <row r="431" spans="1:7" x14ac:dyDescent="0.25">
      <c r="A431" s="74" t="s">
        <v>464</v>
      </c>
      <c r="B431" s="74" t="s">
        <v>465</v>
      </c>
      <c r="C431" s="56">
        <v>0</v>
      </c>
      <c r="D431" s="56">
        <v>0</v>
      </c>
      <c r="E431" s="56">
        <v>0</v>
      </c>
      <c r="F431" s="56">
        <v>0</v>
      </c>
      <c r="G431" s="56">
        <v>0</v>
      </c>
    </row>
    <row r="432" spans="1:7" x14ac:dyDescent="0.25">
      <c r="A432" s="60" t="s">
        <v>466</v>
      </c>
      <c r="B432" s="60" t="s">
        <v>467</v>
      </c>
      <c r="C432" s="81">
        <f>C433+C434</f>
        <v>0</v>
      </c>
      <c r="D432" s="81">
        <f>D433+D434</f>
        <v>0</v>
      </c>
      <c r="E432" s="81">
        <f t="shared" ref="E432:G432" si="71">E433+E434</f>
        <v>0</v>
      </c>
      <c r="F432" s="81">
        <f t="shared" si="71"/>
        <v>0</v>
      </c>
      <c r="G432" s="81">
        <f t="shared" si="71"/>
        <v>0</v>
      </c>
    </row>
    <row r="433" spans="1:7" x14ac:dyDescent="0.25">
      <c r="A433" s="74" t="s">
        <v>468</v>
      </c>
      <c r="B433" s="74" t="s">
        <v>469</v>
      </c>
      <c r="C433" s="56">
        <v>0</v>
      </c>
      <c r="D433" s="56">
        <v>0</v>
      </c>
      <c r="E433" s="56">
        <v>0</v>
      </c>
      <c r="F433" s="56">
        <v>0</v>
      </c>
      <c r="G433" s="56">
        <v>0</v>
      </c>
    </row>
    <row r="434" spans="1:7" x14ac:dyDescent="0.25">
      <c r="A434" s="74" t="s">
        <v>472</v>
      </c>
      <c r="B434" s="74" t="s">
        <v>473</v>
      </c>
      <c r="C434" s="56">
        <v>0</v>
      </c>
      <c r="D434" s="56">
        <v>0</v>
      </c>
      <c r="E434" s="56">
        <v>0</v>
      </c>
      <c r="F434" s="56">
        <v>0</v>
      </c>
      <c r="G434" s="56">
        <v>0</v>
      </c>
    </row>
    <row r="435" spans="1:7" ht="26.25" x14ac:dyDescent="0.25">
      <c r="A435" s="60" t="s">
        <v>480</v>
      </c>
      <c r="B435" s="60" t="s">
        <v>481</v>
      </c>
      <c r="C435" s="61">
        <f>C436</f>
        <v>4616</v>
      </c>
      <c r="D435" s="61">
        <f>D436</f>
        <v>664</v>
      </c>
      <c r="E435" s="61">
        <f t="shared" ref="E435:G436" si="72">E436</f>
        <v>0</v>
      </c>
      <c r="F435" s="61">
        <f t="shared" si="72"/>
        <v>0</v>
      </c>
      <c r="G435" s="61">
        <f t="shared" si="72"/>
        <v>0</v>
      </c>
    </row>
    <row r="436" spans="1:7" x14ac:dyDescent="0.25">
      <c r="A436" s="60" t="s">
        <v>482</v>
      </c>
      <c r="B436" s="60" t="s">
        <v>483</v>
      </c>
      <c r="C436" s="56">
        <f>C437</f>
        <v>4616</v>
      </c>
      <c r="D436" s="56">
        <f>D437</f>
        <v>664</v>
      </c>
      <c r="E436" s="56">
        <f t="shared" si="72"/>
        <v>0</v>
      </c>
      <c r="F436" s="56">
        <f t="shared" si="72"/>
        <v>0</v>
      </c>
      <c r="G436" s="56">
        <f t="shared" si="72"/>
        <v>0</v>
      </c>
    </row>
    <row r="437" spans="1:7" x14ac:dyDescent="0.25">
      <c r="A437" s="74" t="s">
        <v>484</v>
      </c>
      <c r="B437" s="74" t="s">
        <v>483</v>
      </c>
      <c r="C437" s="56">
        <v>4616</v>
      </c>
      <c r="D437" s="56">
        <v>664</v>
      </c>
      <c r="E437" s="56">
        <v>0</v>
      </c>
      <c r="F437" s="56">
        <v>0</v>
      </c>
      <c r="G437" s="56">
        <v>0</v>
      </c>
    </row>
    <row r="438" spans="1:7" x14ac:dyDescent="0.25">
      <c r="A438" s="68" t="s">
        <v>530</v>
      </c>
      <c r="B438" s="68"/>
      <c r="C438" s="69">
        <f t="shared" ref="C438:G444" si="73">C439</f>
        <v>0</v>
      </c>
      <c r="D438" s="69">
        <f t="shared" si="73"/>
        <v>181</v>
      </c>
      <c r="E438" s="69">
        <f t="shared" si="73"/>
        <v>0</v>
      </c>
      <c r="F438" s="69">
        <f t="shared" si="73"/>
        <v>0</v>
      </c>
      <c r="G438" s="69">
        <f t="shared" si="73"/>
        <v>0</v>
      </c>
    </row>
    <row r="439" spans="1:7" x14ac:dyDescent="0.25">
      <c r="A439" s="70" t="s">
        <v>506</v>
      </c>
      <c r="B439" s="70"/>
      <c r="C439" s="71">
        <f t="shared" si="73"/>
        <v>0</v>
      </c>
      <c r="D439" s="71">
        <f t="shared" si="73"/>
        <v>181</v>
      </c>
      <c r="E439" s="71">
        <f t="shared" si="73"/>
        <v>0</v>
      </c>
      <c r="F439" s="71">
        <f t="shared" si="73"/>
        <v>0</v>
      </c>
      <c r="G439" s="71">
        <f t="shared" si="73"/>
        <v>0</v>
      </c>
    </row>
    <row r="440" spans="1:7" x14ac:dyDescent="0.25">
      <c r="A440" s="72" t="s">
        <v>507</v>
      </c>
      <c r="B440" s="72"/>
      <c r="C440" s="73">
        <f t="shared" si="73"/>
        <v>0</v>
      </c>
      <c r="D440" s="73">
        <f t="shared" si="73"/>
        <v>181</v>
      </c>
      <c r="E440" s="73">
        <f t="shared" si="73"/>
        <v>0</v>
      </c>
      <c r="F440" s="73">
        <f t="shared" si="73"/>
        <v>0</v>
      </c>
      <c r="G440" s="73">
        <f t="shared" si="73"/>
        <v>0</v>
      </c>
    </row>
    <row r="441" spans="1:7" x14ac:dyDescent="0.25">
      <c r="A441" s="60" t="s">
        <v>432</v>
      </c>
      <c r="B441" s="60" t="s">
        <v>433</v>
      </c>
      <c r="C441" s="61">
        <f t="shared" si="73"/>
        <v>0</v>
      </c>
      <c r="D441" s="61">
        <f t="shared" si="73"/>
        <v>181</v>
      </c>
      <c r="E441" s="61">
        <f t="shared" si="73"/>
        <v>0</v>
      </c>
      <c r="F441" s="61">
        <f t="shared" si="73"/>
        <v>0</v>
      </c>
      <c r="G441" s="61">
        <f t="shared" si="73"/>
        <v>0</v>
      </c>
    </row>
    <row r="442" spans="1:7" ht="19.5" customHeight="1" x14ac:dyDescent="0.25">
      <c r="A442" s="60" t="s">
        <v>436</v>
      </c>
      <c r="B442" s="60" t="s">
        <v>437</v>
      </c>
      <c r="C442" s="61">
        <f t="shared" si="73"/>
        <v>0</v>
      </c>
      <c r="D442" s="61">
        <f t="shared" si="73"/>
        <v>181</v>
      </c>
      <c r="E442" s="61">
        <f t="shared" si="73"/>
        <v>0</v>
      </c>
      <c r="F442" s="61">
        <f t="shared" si="73"/>
        <v>0</v>
      </c>
      <c r="G442" s="61">
        <f t="shared" si="73"/>
        <v>0</v>
      </c>
    </row>
    <row r="443" spans="1:7" x14ac:dyDescent="0.25">
      <c r="A443" s="60" t="s">
        <v>438</v>
      </c>
      <c r="B443" s="60" t="s">
        <v>439</v>
      </c>
      <c r="C443" s="61">
        <f t="shared" si="73"/>
        <v>0</v>
      </c>
      <c r="D443" s="61">
        <f t="shared" si="73"/>
        <v>181</v>
      </c>
      <c r="E443" s="61">
        <f t="shared" si="73"/>
        <v>0</v>
      </c>
      <c r="F443" s="61">
        <f t="shared" si="73"/>
        <v>0</v>
      </c>
      <c r="G443" s="61">
        <f t="shared" si="73"/>
        <v>0</v>
      </c>
    </row>
    <row r="444" spans="1:7" ht="19.5" customHeight="1" x14ac:dyDescent="0.25">
      <c r="A444" s="60" t="s">
        <v>440</v>
      </c>
      <c r="B444" s="60" t="s">
        <v>441</v>
      </c>
      <c r="C444" s="61">
        <f t="shared" si="73"/>
        <v>0</v>
      </c>
      <c r="D444" s="61">
        <f t="shared" si="73"/>
        <v>181</v>
      </c>
      <c r="E444" s="61">
        <f t="shared" si="73"/>
        <v>0</v>
      </c>
      <c r="F444" s="61">
        <f t="shared" si="73"/>
        <v>0</v>
      </c>
      <c r="G444" s="61">
        <f t="shared" si="73"/>
        <v>0</v>
      </c>
    </row>
    <row r="445" spans="1:7" ht="30" x14ac:dyDescent="0.25">
      <c r="A445" s="74" t="s">
        <v>442</v>
      </c>
      <c r="B445" s="74" t="s">
        <v>443</v>
      </c>
      <c r="C445" s="56">
        <v>0</v>
      </c>
      <c r="D445" s="56">
        <v>181</v>
      </c>
      <c r="E445" s="56">
        <v>0</v>
      </c>
      <c r="F445" s="56">
        <v>0</v>
      </c>
      <c r="G445" s="56">
        <v>0</v>
      </c>
    </row>
    <row r="446" spans="1:7" x14ac:dyDescent="0.25">
      <c r="A446" s="68" t="s">
        <v>519</v>
      </c>
      <c r="B446" s="68"/>
      <c r="C446" s="69">
        <f t="shared" ref="C446:G452" si="74">C447</f>
        <v>0</v>
      </c>
      <c r="D446" s="69">
        <f t="shared" si="74"/>
        <v>0</v>
      </c>
      <c r="E446" s="69">
        <f t="shared" si="74"/>
        <v>0</v>
      </c>
      <c r="F446" s="69">
        <f t="shared" si="74"/>
        <v>0</v>
      </c>
      <c r="G446" s="69">
        <f t="shared" si="74"/>
        <v>0</v>
      </c>
    </row>
    <row r="447" spans="1:7" x14ac:dyDescent="0.25">
      <c r="A447" s="70" t="s">
        <v>506</v>
      </c>
      <c r="B447" s="70"/>
      <c r="C447" s="71">
        <f t="shared" si="74"/>
        <v>0</v>
      </c>
      <c r="D447" s="71">
        <f t="shared" si="74"/>
        <v>0</v>
      </c>
      <c r="E447" s="71">
        <f t="shared" si="74"/>
        <v>0</v>
      </c>
      <c r="F447" s="71">
        <f t="shared" si="74"/>
        <v>0</v>
      </c>
      <c r="G447" s="71">
        <f t="shared" si="74"/>
        <v>0</v>
      </c>
    </row>
    <row r="448" spans="1:7" x14ac:dyDescent="0.25">
      <c r="A448" s="72" t="s">
        <v>507</v>
      </c>
      <c r="B448" s="72"/>
      <c r="C448" s="73">
        <f t="shared" si="74"/>
        <v>0</v>
      </c>
      <c r="D448" s="73">
        <f t="shared" si="74"/>
        <v>0</v>
      </c>
      <c r="E448" s="73">
        <f t="shared" si="74"/>
        <v>0</v>
      </c>
      <c r="F448" s="73">
        <f t="shared" si="74"/>
        <v>0</v>
      </c>
      <c r="G448" s="73">
        <f t="shared" si="74"/>
        <v>0</v>
      </c>
    </row>
    <row r="449" spans="1:7" x14ac:dyDescent="0.25">
      <c r="A449" s="60" t="s">
        <v>432</v>
      </c>
      <c r="B449" s="60" t="s">
        <v>433</v>
      </c>
      <c r="C449" s="61">
        <f t="shared" si="74"/>
        <v>0</v>
      </c>
      <c r="D449" s="61">
        <f t="shared" si="74"/>
        <v>0</v>
      </c>
      <c r="E449" s="61">
        <f t="shared" si="74"/>
        <v>0</v>
      </c>
      <c r="F449" s="61">
        <f t="shared" si="74"/>
        <v>0</v>
      </c>
      <c r="G449" s="61">
        <f t="shared" si="74"/>
        <v>0</v>
      </c>
    </row>
    <row r="450" spans="1:7" ht="18" customHeight="1" x14ac:dyDescent="0.25">
      <c r="A450" s="60" t="s">
        <v>436</v>
      </c>
      <c r="B450" s="60" t="s">
        <v>437</v>
      </c>
      <c r="C450" s="61">
        <f t="shared" si="74"/>
        <v>0</v>
      </c>
      <c r="D450" s="61">
        <f t="shared" si="74"/>
        <v>0</v>
      </c>
      <c r="E450" s="61">
        <f t="shared" si="74"/>
        <v>0</v>
      </c>
      <c r="F450" s="61">
        <f t="shared" si="74"/>
        <v>0</v>
      </c>
      <c r="G450" s="61">
        <f t="shared" si="74"/>
        <v>0</v>
      </c>
    </row>
    <row r="451" spans="1:7" x14ac:dyDescent="0.25">
      <c r="A451" s="60" t="s">
        <v>474</v>
      </c>
      <c r="B451" s="60" t="s">
        <v>475</v>
      </c>
      <c r="C451" s="61">
        <f t="shared" si="74"/>
        <v>0</v>
      </c>
      <c r="D451" s="61">
        <f t="shared" si="74"/>
        <v>0</v>
      </c>
      <c r="E451" s="61">
        <f t="shared" si="74"/>
        <v>0</v>
      </c>
      <c r="F451" s="61">
        <f t="shared" si="74"/>
        <v>0</v>
      </c>
      <c r="G451" s="61">
        <f t="shared" si="74"/>
        <v>0</v>
      </c>
    </row>
    <row r="452" spans="1:7" x14ac:dyDescent="0.25">
      <c r="A452" s="60" t="s">
        <v>476</v>
      </c>
      <c r="B452" s="60" t="s">
        <v>477</v>
      </c>
      <c r="C452" s="61">
        <f t="shared" si="74"/>
        <v>0</v>
      </c>
      <c r="D452" s="61">
        <f t="shared" si="74"/>
        <v>0</v>
      </c>
      <c r="E452" s="61">
        <f t="shared" si="74"/>
        <v>0</v>
      </c>
      <c r="F452" s="61">
        <f t="shared" si="74"/>
        <v>0</v>
      </c>
      <c r="G452" s="61">
        <f t="shared" si="74"/>
        <v>0</v>
      </c>
    </row>
    <row r="453" spans="1:7" x14ac:dyDescent="0.25">
      <c r="A453" s="74" t="s">
        <v>478</v>
      </c>
      <c r="B453" s="74" t="s">
        <v>479</v>
      </c>
      <c r="C453" s="56">
        <v>0</v>
      </c>
      <c r="D453" s="56">
        <v>0</v>
      </c>
      <c r="E453" s="56">
        <v>0</v>
      </c>
      <c r="F453" s="56">
        <v>0</v>
      </c>
      <c r="G453" s="56">
        <v>0</v>
      </c>
    </row>
    <row r="454" spans="1:7" x14ac:dyDescent="0.25">
      <c r="A454" s="68" t="s">
        <v>510</v>
      </c>
      <c r="B454" s="68"/>
      <c r="C454" s="69">
        <f t="shared" ref="C454:G460" si="75">C455</f>
        <v>0</v>
      </c>
      <c r="D454" s="69">
        <f t="shared" si="75"/>
        <v>0</v>
      </c>
      <c r="E454" s="69">
        <f t="shared" si="75"/>
        <v>2986263.19</v>
      </c>
      <c r="F454" s="69">
        <f t="shared" si="75"/>
        <v>0</v>
      </c>
      <c r="G454" s="69">
        <f t="shared" si="75"/>
        <v>0</v>
      </c>
    </row>
    <row r="455" spans="1:7" x14ac:dyDescent="0.25">
      <c r="A455" s="70" t="s">
        <v>506</v>
      </c>
      <c r="B455" s="70"/>
      <c r="C455" s="71">
        <f t="shared" si="75"/>
        <v>0</v>
      </c>
      <c r="D455" s="71">
        <f t="shared" si="75"/>
        <v>0</v>
      </c>
      <c r="E455" s="71">
        <f t="shared" si="75"/>
        <v>2986263.19</v>
      </c>
      <c r="F455" s="71">
        <f t="shared" si="75"/>
        <v>0</v>
      </c>
      <c r="G455" s="71">
        <f t="shared" si="75"/>
        <v>0</v>
      </c>
    </row>
    <row r="456" spans="1:7" x14ac:dyDescent="0.25">
      <c r="A456" s="72" t="s">
        <v>507</v>
      </c>
      <c r="B456" s="72"/>
      <c r="C456" s="73">
        <f t="shared" si="75"/>
        <v>0</v>
      </c>
      <c r="D456" s="73">
        <f t="shared" si="75"/>
        <v>0</v>
      </c>
      <c r="E456" s="73">
        <f t="shared" si="75"/>
        <v>2986263.19</v>
      </c>
      <c r="F456" s="73">
        <f t="shared" si="75"/>
        <v>0</v>
      </c>
      <c r="G456" s="73">
        <f t="shared" si="75"/>
        <v>0</v>
      </c>
    </row>
    <row r="457" spans="1:7" x14ac:dyDescent="0.25">
      <c r="A457" s="60" t="s">
        <v>432</v>
      </c>
      <c r="B457" s="60" t="s">
        <v>433</v>
      </c>
      <c r="C457" s="61">
        <f t="shared" si="75"/>
        <v>0</v>
      </c>
      <c r="D457" s="61">
        <f t="shared" si="75"/>
        <v>0</v>
      </c>
      <c r="E457" s="61">
        <f t="shared" si="75"/>
        <v>2986263.19</v>
      </c>
      <c r="F457" s="61">
        <f t="shared" si="75"/>
        <v>0</v>
      </c>
      <c r="G457" s="61">
        <f t="shared" si="75"/>
        <v>0</v>
      </c>
    </row>
    <row r="458" spans="1:7" ht="26.25" x14ac:dyDescent="0.25">
      <c r="A458" s="88">
        <v>45</v>
      </c>
      <c r="B458" s="60" t="s">
        <v>540</v>
      </c>
      <c r="C458" s="61">
        <f t="shared" si="75"/>
        <v>0</v>
      </c>
      <c r="D458" s="61">
        <f t="shared" si="75"/>
        <v>0</v>
      </c>
      <c r="E458" s="61">
        <f t="shared" si="75"/>
        <v>2986263.19</v>
      </c>
      <c r="F458" s="61">
        <f t="shared" si="75"/>
        <v>0</v>
      </c>
      <c r="G458" s="61">
        <f t="shared" si="75"/>
        <v>0</v>
      </c>
    </row>
    <row r="459" spans="1:7" x14ac:dyDescent="0.25">
      <c r="A459" s="88">
        <v>451</v>
      </c>
      <c r="B459" s="60" t="s">
        <v>541</v>
      </c>
      <c r="C459" s="61">
        <f t="shared" si="75"/>
        <v>0</v>
      </c>
      <c r="D459" s="61">
        <f t="shared" si="75"/>
        <v>0</v>
      </c>
      <c r="E459" s="61">
        <f t="shared" si="75"/>
        <v>2986263.19</v>
      </c>
      <c r="F459" s="61">
        <f t="shared" si="75"/>
        <v>0</v>
      </c>
      <c r="G459" s="61">
        <f t="shared" si="75"/>
        <v>0</v>
      </c>
    </row>
    <row r="460" spans="1:7" x14ac:dyDescent="0.25">
      <c r="A460" s="88">
        <v>4511</v>
      </c>
      <c r="B460" s="60" t="s">
        <v>541</v>
      </c>
      <c r="C460" s="61">
        <f t="shared" si="75"/>
        <v>0</v>
      </c>
      <c r="D460" s="61">
        <f t="shared" si="75"/>
        <v>0</v>
      </c>
      <c r="E460" s="61">
        <f t="shared" si="75"/>
        <v>2986263.19</v>
      </c>
      <c r="F460" s="61">
        <f t="shared" si="75"/>
        <v>0</v>
      </c>
      <c r="G460" s="61">
        <f t="shared" si="75"/>
        <v>0</v>
      </c>
    </row>
    <row r="461" spans="1:7" x14ac:dyDescent="0.25">
      <c r="A461" s="90">
        <v>45111</v>
      </c>
      <c r="B461" s="84" t="s">
        <v>541</v>
      </c>
      <c r="C461" s="56">
        <v>0</v>
      </c>
      <c r="D461" s="56">
        <v>0</v>
      </c>
      <c r="E461" s="56">
        <v>2986263.19</v>
      </c>
      <c r="F461" s="56">
        <v>0</v>
      </c>
      <c r="G461" s="56">
        <v>0</v>
      </c>
    </row>
    <row r="462" spans="1:7" x14ac:dyDescent="0.25">
      <c r="A462" s="66" t="s">
        <v>520</v>
      </c>
      <c r="B462" s="66"/>
      <c r="C462" s="67">
        <f t="shared" ref="C462:G469" si="76">C463</f>
        <v>0</v>
      </c>
      <c r="D462" s="67">
        <f t="shared" si="76"/>
        <v>0</v>
      </c>
      <c r="E462" s="67">
        <f t="shared" si="76"/>
        <v>0</v>
      </c>
      <c r="F462" s="67">
        <f t="shared" si="76"/>
        <v>0</v>
      </c>
      <c r="G462" s="67">
        <f t="shared" si="76"/>
        <v>0</v>
      </c>
    </row>
    <row r="463" spans="1:7" x14ac:dyDescent="0.25">
      <c r="A463" s="68" t="s">
        <v>509</v>
      </c>
      <c r="B463" s="68"/>
      <c r="C463" s="69">
        <f t="shared" si="76"/>
        <v>0</v>
      </c>
      <c r="D463" s="69">
        <f t="shared" si="76"/>
        <v>0</v>
      </c>
      <c r="E463" s="69">
        <f t="shared" si="76"/>
        <v>0</v>
      </c>
      <c r="F463" s="69">
        <f t="shared" si="76"/>
        <v>0</v>
      </c>
      <c r="G463" s="69">
        <f t="shared" si="76"/>
        <v>0</v>
      </c>
    </row>
    <row r="464" spans="1:7" x14ac:dyDescent="0.25">
      <c r="A464" s="70" t="s">
        <v>506</v>
      </c>
      <c r="B464" s="70"/>
      <c r="C464" s="71">
        <f t="shared" si="76"/>
        <v>0</v>
      </c>
      <c r="D464" s="71">
        <f t="shared" si="76"/>
        <v>0</v>
      </c>
      <c r="E464" s="71">
        <f t="shared" si="76"/>
        <v>0</v>
      </c>
      <c r="F464" s="71">
        <f t="shared" si="76"/>
        <v>0</v>
      </c>
      <c r="G464" s="71">
        <f t="shared" si="76"/>
        <v>0</v>
      </c>
    </row>
    <row r="465" spans="1:7" x14ac:dyDescent="0.25">
      <c r="A465" s="72" t="s">
        <v>507</v>
      </c>
      <c r="B465" s="72"/>
      <c r="C465" s="73">
        <f t="shared" si="76"/>
        <v>0</v>
      </c>
      <c r="D465" s="73">
        <f t="shared" si="76"/>
        <v>0</v>
      </c>
      <c r="E465" s="73">
        <f t="shared" si="76"/>
        <v>0</v>
      </c>
      <c r="F465" s="73">
        <f t="shared" si="76"/>
        <v>0</v>
      </c>
      <c r="G465" s="73">
        <f t="shared" si="76"/>
        <v>0</v>
      </c>
    </row>
    <row r="466" spans="1:7" x14ac:dyDescent="0.25">
      <c r="A466" s="60" t="s">
        <v>432</v>
      </c>
      <c r="B466" s="60" t="s">
        <v>433</v>
      </c>
      <c r="C466" s="61">
        <f t="shared" si="76"/>
        <v>0</v>
      </c>
      <c r="D466" s="61">
        <f t="shared" si="76"/>
        <v>0</v>
      </c>
      <c r="E466" s="61">
        <f t="shared" si="76"/>
        <v>0</v>
      </c>
      <c r="F466" s="61">
        <f t="shared" si="76"/>
        <v>0</v>
      </c>
      <c r="G466" s="61">
        <f t="shared" si="76"/>
        <v>0</v>
      </c>
    </row>
    <row r="467" spans="1:7" ht="15" customHeight="1" x14ac:dyDescent="0.25">
      <c r="A467" s="60" t="s">
        <v>436</v>
      </c>
      <c r="B467" s="60" t="s">
        <v>437</v>
      </c>
      <c r="C467" s="61">
        <f t="shared" si="76"/>
        <v>0</v>
      </c>
      <c r="D467" s="61">
        <f t="shared" si="76"/>
        <v>0</v>
      </c>
      <c r="E467" s="61">
        <f t="shared" si="76"/>
        <v>0</v>
      </c>
      <c r="F467" s="61">
        <f t="shared" si="76"/>
        <v>0</v>
      </c>
      <c r="G467" s="61">
        <f t="shared" si="76"/>
        <v>0</v>
      </c>
    </row>
    <row r="468" spans="1:7" x14ac:dyDescent="0.25">
      <c r="A468" s="60" t="s">
        <v>444</v>
      </c>
      <c r="B468" s="60" t="s">
        <v>445</v>
      </c>
      <c r="C468" s="61">
        <f t="shared" si="76"/>
        <v>0</v>
      </c>
      <c r="D468" s="61">
        <f t="shared" si="76"/>
        <v>0</v>
      </c>
      <c r="E468" s="61">
        <f t="shared" si="76"/>
        <v>0</v>
      </c>
      <c r="F468" s="61">
        <f t="shared" si="76"/>
        <v>0</v>
      </c>
      <c r="G468" s="61">
        <f t="shared" si="76"/>
        <v>0</v>
      </c>
    </row>
    <row r="469" spans="1:7" x14ac:dyDescent="0.25">
      <c r="A469" s="60" t="s">
        <v>446</v>
      </c>
      <c r="B469" s="60" t="s">
        <v>447</v>
      </c>
      <c r="C469" s="61">
        <f t="shared" si="76"/>
        <v>0</v>
      </c>
      <c r="D469" s="61">
        <f t="shared" si="76"/>
        <v>0</v>
      </c>
      <c r="E469" s="61">
        <f t="shared" si="76"/>
        <v>0</v>
      </c>
      <c r="F469" s="61">
        <f t="shared" si="76"/>
        <v>0</v>
      </c>
      <c r="G469" s="61">
        <f t="shared" si="76"/>
        <v>0</v>
      </c>
    </row>
    <row r="470" spans="1:7" x14ac:dyDescent="0.25">
      <c r="A470" s="74" t="s">
        <v>448</v>
      </c>
      <c r="B470" s="74" t="s">
        <v>449</v>
      </c>
      <c r="C470" s="56">
        <v>0</v>
      </c>
      <c r="D470" s="56">
        <v>0</v>
      </c>
      <c r="E470" s="56">
        <v>0</v>
      </c>
      <c r="F470" s="56">
        <v>0</v>
      </c>
      <c r="G470" s="56">
        <v>0</v>
      </c>
    </row>
    <row r="471" spans="1:7" x14ac:dyDescent="0.25">
      <c r="A471" s="66" t="s">
        <v>521</v>
      </c>
      <c r="B471" s="66"/>
      <c r="C471" s="67">
        <f>C472+C480</f>
        <v>6247.83</v>
      </c>
      <c r="D471" s="67">
        <f>D472+D480</f>
        <v>5973</v>
      </c>
      <c r="E471" s="67">
        <f t="shared" ref="E471:G471" si="77">E472+E480</f>
        <v>6400</v>
      </c>
      <c r="F471" s="67">
        <f t="shared" si="77"/>
        <v>6400</v>
      </c>
      <c r="G471" s="67">
        <f t="shared" si="77"/>
        <v>6400</v>
      </c>
    </row>
    <row r="472" spans="1:7" x14ac:dyDescent="0.25">
      <c r="A472" s="68" t="s">
        <v>529</v>
      </c>
      <c r="B472" s="68"/>
      <c r="C472" s="69">
        <f t="shared" ref="C472:G478" si="78">C473</f>
        <v>0</v>
      </c>
      <c r="D472" s="69">
        <f t="shared" si="78"/>
        <v>0</v>
      </c>
      <c r="E472" s="69">
        <f t="shared" si="78"/>
        <v>0</v>
      </c>
      <c r="F472" s="69">
        <f t="shared" si="78"/>
        <v>0</v>
      </c>
      <c r="G472" s="69">
        <f t="shared" si="78"/>
        <v>0</v>
      </c>
    </row>
    <row r="473" spans="1:7" x14ac:dyDescent="0.25">
      <c r="A473" s="70" t="s">
        <v>506</v>
      </c>
      <c r="B473" s="70"/>
      <c r="C473" s="71">
        <f t="shared" si="78"/>
        <v>0</v>
      </c>
      <c r="D473" s="71">
        <f t="shared" si="78"/>
        <v>0</v>
      </c>
      <c r="E473" s="71">
        <f t="shared" si="78"/>
        <v>0</v>
      </c>
      <c r="F473" s="71">
        <f t="shared" si="78"/>
        <v>0</v>
      </c>
      <c r="G473" s="71">
        <f t="shared" si="78"/>
        <v>0</v>
      </c>
    </row>
    <row r="474" spans="1:7" x14ac:dyDescent="0.25">
      <c r="A474" s="72" t="s">
        <v>507</v>
      </c>
      <c r="B474" s="72"/>
      <c r="C474" s="73">
        <f t="shared" si="78"/>
        <v>0</v>
      </c>
      <c r="D474" s="73">
        <f t="shared" si="78"/>
        <v>0</v>
      </c>
      <c r="E474" s="73">
        <f t="shared" si="78"/>
        <v>0</v>
      </c>
      <c r="F474" s="73">
        <f t="shared" si="78"/>
        <v>0</v>
      </c>
      <c r="G474" s="73">
        <f t="shared" si="78"/>
        <v>0</v>
      </c>
    </row>
    <row r="475" spans="1:7" x14ac:dyDescent="0.25">
      <c r="A475" s="60" t="s">
        <v>179</v>
      </c>
      <c r="B475" s="60" t="s">
        <v>180</v>
      </c>
      <c r="C475" s="61">
        <f t="shared" si="78"/>
        <v>0</v>
      </c>
      <c r="D475" s="61">
        <f t="shared" si="78"/>
        <v>0</v>
      </c>
      <c r="E475" s="61">
        <f t="shared" si="78"/>
        <v>0</v>
      </c>
      <c r="F475" s="61">
        <f t="shared" si="78"/>
        <v>0</v>
      </c>
      <c r="G475" s="61">
        <f t="shared" si="78"/>
        <v>0</v>
      </c>
    </row>
    <row r="476" spans="1:7" x14ac:dyDescent="0.25">
      <c r="A476" s="60" t="s">
        <v>221</v>
      </c>
      <c r="B476" s="60" t="s">
        <v>222</v>
      </c>
      <c r="C476" s="61">
        <f t="shared" si="78"/>
        <v>0</v>
      </c>
      <c r="D476" s="61">
        <f t="shared" si="78"/>
        <v>0</v>
      </c>
      <c r="E476" s="61">
        <f t="shared" si="78"/>
        <v>0</v>
      </c>
      <c r="F476" s="61">
        <f t="shared" si="78"/>
        <v>0</v>
      </c>
      <c r="G476" s="61">
        <f t="shared" si="78"/>
        <v>0</v>
      </c>
    </row>
    <row r="477" spans="1:7" x14ac:dyDescent="0.25">
      <c r="A477" s="60" t="s">
        <v>254</v>
      </c>
      <c r="B477" s="60" t="s">
        <v>255</v>
      </c>
      <c r="C477" s="61">
        <f t="shared" si="78"/>
        <v>0</v>
      </c>
      <c r="D477" s="61">
        <f t="shared" si="78"/>
        <v>0</v>
      </c>
      <c r="E477" s="61">
        <f t="shared" si="78"/>
        <v>0</v>
      </c>
      <c r="F477" s="61">
        <f t="shared" si="78"/>
        <v>0</v>
      </c>
      <c r="G477" s="61">
        <f t="shared" si="78"/>
        <v>0</v>
      </c>
    </row>
    <row r="478" spans="1:7" x14ac:dyDescent="0.25">
      <c r="A478" s="60" t="s">
        <v>268</v>
      </c>
      <c r="B478" s="60" t="s">
        <v>269</v>
      </c>
      <c r="C478" s="61">
        <f t="shared" si="78"/>
        <v>0</v>
      </c>
      <c r="D478" s="61">
        <f t="shared" si="78"/>
        <v>0</v>
      </c>
      <c r="E478" s="61">
        <f t="shared" si="78"/>
        <v>0</v>
      </c>
      <c r="F478" s="61">
        <f t="shared" si="78"/>
        <v>0</v>
      </c>
      <c r="G478" s="61">
        <f t="shared" si="78"/>
        <v>0</v>
      </c>
    </row>
    <row r="479" spans="1:7" x14ac:dyDescent="0.25">
      <c r="A479" s="74" t="s">
        <v>270</v>
      </c>
      <c r="B479" s="74" t="s">
        <v>271</v>
      </c>
      <c r="C479" s="56">
        <v>0</v>
      </c>
      <c r="D479" s="56">
        <v>0</v>
      </c>
      <c r="E479" s="56">
        <v>0</v>
      </c>
      <c r="F479" s="56">
        <v>0</v>
      </c>
      <c r="G479" s="56">
        <v>0</v>
      </c>
    </row>
    <row r="480" spans="1:7" x14ac:dyDescent="0.25">
      <c r="A480" s="68" t="s">
        <v>510</v>
      </c>
      <c r="B480" s="68"/>
      <c r="C480" s="69">
        <f t="shared" ref="C480:G486" si="79">C481</f>
        <v>6247.83</v>
      </c>
      <c r="D480" s="69">
        <f t="shared" si="79"/>
        <v>5973</v>
      </c>
      <c r="E480" s="69">
        <f t="shared" si="79"/>
        <v>6400</v>
      </c>
      <c r="F480" s="69">
        <f t="shared" si="79"/>
        <v>6400</v>
      </c>
      <c r="G480" s="69">
        <f t="shared" si="79"/>
        <v>6400</v>
      </c>
    </row>
    <row r="481" spans="1:7" x14ac:dyDescent="0.25">
      <c r="A481" s="70" t="s">
        <v>506</v>
      </c>
      <c r="B481" s="70"/>
      <c r="C481" s="71">
        <f t="shared" si="79"/>
        <v>6247.83</v>
      </c>
      <c r="D481" s="71">
        <f t="shared" si="79"/>
        <v>5973</v>
      </c>
      <c r="E481" s="71">
        <f t="shared" si="79"/>
        <v>6400</v>
      </c>
      <c r="F481" s="71">
        <f t="shared" si="79"/>
        <v>6400</v>
      </c>
      <c r="G481" s="71">
        <f t="shared" si="79"/>
        <v>6400</v>
      </c>
    </row>
    <row r="482" spans="1:7" x14ac:dyDescent="0.25">
      <c r="A482" s="72" t="s">
        <v>507</v>
      </c>
      <c r="B482" s="72"/>
      <c r="C482" s="73">
        <f t="shared" si="79"/>
        <v>6247.83</v>
      </c>
      <c r="D482" s="73">
        <f t="shared" si="79"/>
        <v>5973</v>
      </c>
      <c r="E482" s="73">
        <f t="shared" si="79"/>
        <v>6400</v>
      </c>
      <c r="F482" s="73">
        <f t="shared" si="79"/>
        <v>6400</v>
      </c>
      <c r="G482" s="73">
        <f t="shared" si="79"/>
        <v>6400</v>
      </c>
    </row>
    <row r="483" spans="1:7" x14ac:dyDescent="0.25">
      <c r="A483" s="60" t="s">
        <v>179</v>
      </c>
      <c r="B483" s="60" t="s">
        <v>180</v>
      </c>
      <c r="C483" s="61">
        <f t="shared" si="79"/>
        <v>6247.83</v>
      </c>
      <c r="D483" s="61">
        <f t="shared" si="79"/>
        <v>5973</v>
      </c>
      <c r="E483" s="61">
        <f t="shared" si="79"/>
        <v>6400</v>
      </c>
      <c r="F483" s="61">
        <f t="shared" si="79"/>
        <v>6400</v>
      </c>
      <c r="G483" s="61">
        <f t="shared" si="79"/>
        <v>6400</v>
      </c>
    </row>
    <row r="484" spans="1:7" x14ac:dyDescent="0.25">
      <c r="A484" s="60" t="s">
        <v>221</v>
      </c>
      <c r="B484" s="60" t="s">
        <v>222</v>
      </c>
      <c r="C484" s="61">
        <f t="shared" si="79"/>
        <v>6247.83</v>
      </c>
      <c r="D484" s="61">
        <f t="shared" si="79"/>
        <v>5973</v>
      </c>
      <c r="E484" s="61">
        <v>6400</v>
      </c>
      <c r="F484" s="61">
        <v>6400</v>
      </c>
      <c r="G484" s="61">
        <v>6400</v>
      </c>
    </row>
    <row r="485" spans="1:7" x14ac:dyDescent="0.25">
      <c r="A485" s="60" t="s">
        <v>254</v>
      </c>
      <c r="B485" s="60" t="s">
        <v>255</v>
      </c>
      <c r="C485" s="61">
        <f t="shared" si="79"/>
        <v>6247.83</v>
      </c>
      <c r="D485" s="61">
        <f t="shared" si="79"/>
        <v>5973</v>
      </c>
      <c r="E485" s="61">
        <f t="shared" si="79"/>
        <v>5973</v>
      </c>
      <c r="F485" s="61">
        <f t="shared" si="79"/>
        <v>5973</v>
      </c>
      <c r="G485" s="61">
        <f t="shared" si="79"/>
        <v>5973</v>
      </c>
    </row>
    <row r="486" spans="1:7" x14ac:dyDescent="0.25">
      <c r="A486" s="60" t="s">
        <v>268</v>
      </c>
      <c r="B486" s="60" t="s">
        <v>269</v>
      </c>
      <c r="C486" s="61">
        <f t="shared" si="79"/>
        <v>6247.83</v>
      </c>
      <c r="D486" s="61">
        <f t="shared" si="79"/>
        <v>5973</v>
      </c>
      <c r="E486" s="61">
        <f t="shared" si="79"/>
        <v>5973</v>
      </c>
      <c r="F486" s="61">
        <f t="shared" si="79"/>
        <v>5973</v>
      </c>
      <c r="G486" s="61">
        <f t="shared" si="79"/>
        <v>5973</v>
      </c>
    </row>
    <row r="487" spans="1:7" x14ac:dyDescent="0.25">
      <c r="A487" s="74" t="s">
        <v>270</v>
      </c>
      <c r="B487" s="74" t="s">
        <v>271</v>
      </c>
      <c r="C487" s="56">
        <v>6247.83</v>
      </c>
      <c r="D487" s="56">
        <v>5973</v>
      </c>
      <c r="E487" s="56">
        <v>5973</v>
      </c>
      <c r="F487" s="56">
        <v>5973</v>
      </c>
      <c r="G487" s="56">
        <v>5973</v>
      </c>
    </row>
    <row r="488" spans="1:7" x14ac:dyDescent="0.25">
      <c r="A488" s="66" t="s">
        <v>522</v>
      </c>
      <c r="B488" s="66"/>
      <c r="C488" s="67">
        <f>C489+C498</f>
        <v>0</v>
      </c>
      <c r="D488" s="67">
        <f>D489+D498</f>
        <v>7963</v>
      </c>
      <c r="E488" s="67">
        <f t="shared" ref="E488:G488" si="80">E489+E498</f>
        <v>15000</v>
      </c>
      <c r="F488" s="67">
        <f t="shared" si="80"/>
        <v>15000</v>
      </c>
      <c r="G488" s="67">
        <f t="shared" si="80"/>
        <v>15000</v>
      </c>
    </row>
    <row r="489" spans="1:7" x14ac:dyDescent="0.25">
      <c r="A489" s="68" t="s">
        <v>529</v>
      </c>
      <c r="B489" s="68"/>
      <c r="C489" s="69">
        <f t="shared" ref="C489:G494" si="81">C490</f>
        <v>0</v>
      </c>
      <c r="D489" s="69">
        <f t="shared" si="81"/>
        <v>0</v>
      </c>
      <c r="E489" s="69">
        <f t="shared" si="81"/>
        <v>0</v>
      </c>
      <c r="F489" s="69">
        <f t="shared" si="81"/>
        <v>0</v>
      </c>
      <c r="G489" s="69">
        <f t="shared" si="81"/>
        <v>0</v>
      </c>
    </row>
    <row r="490" spans="1:7" x14ac:dyDescent="0.25">
      <c r="A490" s="70" t="s">
        <v>506</v>
      </c>
      <c r="B490" s="70"/>
      <c r="C490" s="71">
        <f t="shared" si="81"/>
        <v>0</v>
      </c>
      <c r="D490" s="71">
        <f t="shared" si="81"/>
        <v>0</v>
      </c>
      <c r="E490" s="71">
        <f t="shared" si="81"/>
        <v>0</v>
      </c>
      <c r="F490" s="71">
        <f t="shared" si="81"/>
        <v>0</v>
      </c>
      <c r="G490" s="71">
        <f t="shared" si="81"/>
        <v>0</v>
      </c>
    </row>
    <row r="491" spans="1:7" x14ac:dyDescent="0.25">
      <c r="A491" s="72" t="s">
        <v>507</v>
      </c>
      <c r="B491" s="72"/>
      <c r="C491" s="73">
        <f t="shared" si="81"/>
        <v>0</v>
      </c>
      <c r="D491" s="73">
        <f t="shared" si="81"/>
        <v>0</v>
      </c>
      <c r="E491" s="73">
        <f t="shared" si="81"/>
        <v>0</v>
      </c>
      <c r="F491" s="73">
        <f t="shared" si="81"/>
        <v>0</v>
      </c>
      <c r="G491" s="73">
        <f t="shared" si="81"/>
        <v>0</v>
      </c>
    </row>
    <row r="492" spans="1:7" x14ac:dyDescent="0.25">
      <c r="A492" s="60" t="s">
        <v>179</v>
      </c>
      <c r="B492" s="60" t="s">
        <v>180</v>
      </c>
      <c r="C492" s="61">
        <f t="shared" si="81"/>
        <v>0</v>
      </c>
      <c r="D492" s="61">
        <f t="shared" si="81"/>
        <v>0</v>
      </c>
      <c r="E492" s="61">
        <f t="shared" si="81"/>
        <v>0</v>
      </c>
      <c r="F492" s="61">
        <f t="shared" si="81"/>
        <v>0</v>
      </c>
      <c r="G492" s="61">
        <f t="shared" si="81"/>
        <v>0</v>
      </c>
    </row>
    <row r="493" spans="1:7" x14ac:dyDescent="0.25">
      <c r="A493" s="60" t="s">
        <v>221</v>
      </c>
      <c r="B493" s="60" t="s">
        <v>222</v>
      </c>
      <c r="C493" s="61">
        <f t="shared" si="81"/>
        <v>0</v>
      </c>
      <c r="D493" s="61">
        <f t="shared" si="81"/>
        <v>0</v>
      </c>
      <c r="E493" s="61">
        <f t="shared" si="81"/>
        <v>0</v>
      </c>
      <c r="F493" s="61">
        <f t="shared" si="81"/>
        <v>0</v>
      </c>
      <c r="G493" s="61">
        <f t="shared" si="81"/>
        <v>0</v>
      </c>
    </row>
    <row r="494" spans="1:7" x14ac:dyDescent="0.25">
      <c r="A494" s="60" t="s">
        <v>223</v>
      </c>
      <c r="B494" s="60" t="s">
        <v>224</v>
      </c>
      <c r="C494" s="61">
        <f t="shared" si="81"/>
        <v>0</v>
      </c>
      <c r="D494" s="61">
        <f t="shared" si="81"/>
        <v>0</v>
      </c>
      <c r="E494" s="61">
        <f t="shared" si="81"/>
        <v>0</v>
      </c>
      <c r="F494" s="61">
        <f t="shared" si="81"/>
        <v>0</v>
      </c>
      <c r="G494" s="61">
        <f t="shared" si="81"/>
        <v>0</v>
      </c>
    </row>
    <row r="495" spans="1:7" x14ac:dyDescent="0.25">
      <c r="A495" s="60" t="s">
        <v>225</v>
      </c>
      <c r="B495" s="60" t="s">
        <v>226</v>
      </c>
      <c r="C495" s="61">
        <f>C496+C497</f>
        <v>0</v>
      </c>
      <c r="D495" s="61">
        <f>D496+D497</f>
        <v>0</v>
      </c>
      <c r="E495" s="61">
        <f t="shared" ref="E495:G495" si="82">E496+E497</f>
        <v>0</v>
      </c>
      <c r="F495" s="61">
        <f t="shared" si="82"/>
        <v>0</v>
      </c>
      <c r="G495" s="61">
        <f t="shared" si="82"/>
        <v>0</v>
      </c>
    </row>
    <row r="496" spans="1:7" ht="15" customHeight="1" x14ac:dyDescent="0.25">
      <c r="A496" s="74" t="s">
        <v>233</v>
      </c>
      <c r="B496" s="74" t="s">
        <v>234</v>
      </c>
      <c r="C496" s="56">
        <v>0</v>
      </c>
      <c r="D496" s="56">
        <v>0</v>
      </c>
      <c r="E496" s="56">
        <v>0</v>
      </c>
      <c r="F496" s="56">
        <v>0</v>
      </c>
      <c r="G496" s="56">
        <v>0</v>
      </c>
    </row>
    <row r="497" spans="1:7" ht="15.75" customHeight="1" x14ac:dyDescent="0.25">
      <c r="A497" s="74" t="s">
        <v>237</v>
      </c>
      <c r="B497" s="74" t="s">
        <v>238</v>
      </c>
      <c r="C497" s="56">
        <v>0</v>
      </c>
      <c r="D497" s="56">
        <v>0</v>
      </c>
      <c r="E497" s="56">
        <v>0</v>
      </c>
      <c r="F497" s="56">
        <v>0</v>
      </c>
      <c r="G497" s="56">
        <v>0</v>
      </c>
    </row>
    <row r="498" spans="1:7" x14ac:dyDescent="0.25">
      <c r="A498" s="68" t="s">
        <v>527</v>
      </c>
      <c r="B498" s="68"/>
      <c r="C498" s="69">
        <f t="shared" ref="C498:G502" si="83">C499</f>
        <v>0</v>
      </c>
      <c r="D498" s="69">
        <f t="shared" si="83"/>
        <v>7963</v>
      </c>
      <c r="E498" s="69">
        <f t="shared" si="83"/>
        <v>15000</v>
      </c>
      <c r="F498" s="69">
        <f t="shared" si="83"/>
        <v>15000</v>
      </c>
      <c r="G498" s="69">
        <f t="shared" si="83"/>
        <v>15000</v>
      </c>
    </row>
    <row r="499" spans="1:7" x14ac:dyDescent="0.25">
      <c r="A499" s="70" t="s">
        <v>506</v>
      </c>
      <c r="B499" s="70"/>
      <c r="C499" s="71">
        <f t="shared" si="83"/>
        <v>0</v>
      </c>
      <c r="D499" s="71">
        <f t="shared" si="83"/>
        <v>7963</v>
      </c>
      <c r="E499" s="71">
        <f t="shared" si="83"/>
        <v>15000</v>
      </c>
      <c r="F499" s="71">
        <f t="shared" si="83"/>
        <v>15000</v>
      </c>
      <c r="G499" s="71">
        <f t="shared" si="83"/>
        <v>15000</v>
      </c>
    </row>
    <row r="500" spans="1:7" x14ac:dyDescent="0.25">
      <c r="A500" s="72" t="s">
        <v>507</v>
      </c>
      <c r="B500" s="72"/>
      <c r="C500" s="73">
        <f t="shared" si="83"/>
        <v>0</v>
      </c>
      <c r="D500" s="73">
        <f t="shared" si="83"/>
        <v>7963</v>
      </c>
      <c r="E500" s="73">
        <f t="shared" si="83"/>
        <v>15000</v>
      </c>
      <c r="F500" s="73">
        <f t="shared" si="83"/>
        <v>15000</v>
      </c>
      <c r="G500" s="73">
        <f t="shared" si="83"/>
        <v>15000</v>
      </c>
    </row>
    <row r="501" spans="1:7" x14ac:dyDescent="0.25">
      <c r="A501" s="60" t="s">
        <v>179</v>
      </c>
      <c r="B501" s="60" t="s">
        <v>180</v>
      </c>
      <c r="C501" s="61">
        <f t="shared" si="83"/>
        <v>0</v>
      </c>
      <c r="D501" s="61">
        <f t="shared" si="83"/>
        <v>7963</v>
      </c>
      <c r="E501" s="61">
        <f t="shared" si="83"/>
        <v>15000</v>
      </c>
      <c r="F501" s="61">
        <f t="shared" si="83"/>
        <v>15000</v>
      </c>
      <c r="G501" s="61">
        <f t="shared" si="83"/>
        <v>15000</v>
      </c>
    </row>
    <row r="502" spans="1:7" x14ac:dyDescent="0.25">
      <c r="A502" s="60" t="s">
        <v>221</v>
      </c>
      <c r="B502" s="60" t="s">
        <v>222</v>
      </c>
      <c r="C502" s="61">
        <f t="shared" si="83"/>
        <v>0</v>
      </c>
      <c r="D502" s="61">
        <f t="shared" si="83"/>
        <v>7963</v>
      </c>
      <c r="E502" s="61">
        <v>15000</v>
      </c>
      <c r="F502" s="61">
        <v>15000</v>
      </c>
      <c r="G502" s="61">
        <v>15000</v>
      </c>
    </row>
    <row r="503" spans="1:7" x14ac:dyDescent="0.25">
      <c r="A503" s="60" t="s">
        <v>223</v>
      </c>
      <c r="B503" s="60" t="s">
        <v>224</v>
      </c>
      <c r="C503" s="61">
        <f>C504+C509</f>
        <v>0</v>
      </c>
      <c r="D503" s="61">
        <f>D504+D509</f>
        <v>7963</v>
      </c>
      <c r="E503" s="61">
        <f t="shared" ref="E503:G503" si="84">E504+E509</f>
        <v>0</v>
      </c>
      <c r="F503" s="61">
        <f t="shared" si="84"/>
        <v>0</v>
      </c>
      <c r="G503" s="61">
        <f t="shared" si="84"/>
        <v>0</v>
      </c>
    </row>
    <row r="504" spans="1:7" x14ac:dyDescent="0.25">
      <c r="A504" s="60" t="s">
        <v>225</v>
      </c>
      <c r="B504" s="60" t="s">
        <v>226</v>
      </c>
      <c r="C504" s="61">
        <f>C505+C506+C507+C508</f>
        <v>0</v>
      </c>
      <c r="D504" s="61">
        <f>D505+D506+D507+D508</f>
        <v>1991</v>
      </c>
      <c r="E504" s="61">
        <f t="shared" ref="E504:G504" si="85">E505+E506+E507+E508</f>
        <v>0</v>
      </c>
      <c r="F504" s="61">
        <f t="shared" si="85"/>
        <v>0</v>
      </c>
      <c r="G504" s="61">
        <f t="shared" si="85"/>
        <v>0</v>
      </c>
    </row>
    <row r="505" spans="1:7" x14ac:dyDescent="0.25">
      <c r="A505" s="74" t="s">
        <v>229</v>
      </c>
      <c r="B505" s="74" t="s">
        <v>230</v>
      </c>
      <c r="C505" s="56">
        <v>0</v>
      </c>
      <c r="D505" s="56">
        <v>0</v>
      </c>
      <c r="E505" s="56">
        <v>0</v>
      </c>
      <c r="F505" s="56">
        <v>0</v>
      </c>
      <c r="G505" s="56">
        <v>0</v>
      </c>
    </row>
    <row r="506" spans="1:7" ht="16.5" customHeight="1" x14ac:dyDescent="0.25">
      <c r="A506" s="74" t="s">
        <v>233</v>
      </c>
      <c r="B506" s="74" t="s">
        <v>234</v>
      </c>
      <c r="C506" s="56">
        <v>0</v>
      </c>
      <c r="D506" s="56">
        <v>1991</v>
      </c>
      <c r="E506" s="56">
        <v>0</v>
      </c>
      <c r="F506" s="56">
        <v>0</v>
      </c>
      <c r="G506" s="56">
        <v>0</v>
      </c>
    </row>
    <row r="507" spans="1:7" ht="17.25" customHeight="1" x14ac:dyDescent="0.25">
      <c r="A507" s="74" t="s">
        <v>237</v>
      </c>
      <c r="B507" s="74" t="s">
        <v>238</v>
      </c>
      <c r="C507" s="56">
        <v>0</v>
      </c>
      <c r="D507" s="56">
        <v>0</v>
      </c>
      <c r="E507" s="56">
        <v>0</v>
      </c>
      <c r="F507" s="56">
        <v>0</v>
      </c>
      <c r="G507" s="56">
        <v>0</v>
      </c>
    </row>
    <row r="508" spans="1:7" x14ac:dyDescent="0.25">
      <c r="A508" s="74" t="s">
        <v>239</v>
      </c>
      <c r="B508" s="74" t="s">
        <v>240</v>
      </c>
      <c r="C508" s="56">
        <v>0</v>
      </c>
      <c r="D508" s="56">
        <v>0</v>
      </c>
      <c r="E508" s="56">
        <v>0</v>
      </c>
      <c r="F508" s="56">
        <v>0</v>
      </c>
      <c r="G508" s="56">
        <v>0</v>
      </c>
    </row>
    <row r="509" spans="1:7" x14ac:dyDescent="0.25">
      <c r="A509" s="60" t="s">
        <v>246</v>
      </c>
      <c r="B509" s="60" t="s">
        <v>247</v>
      </c>
      <c r="C509" s="81">
        <f>C510</f>
        <v>0</v>
      </c>
      <c r="D509" s="81">
        <f>D510</f>
        <v>5972</v>
      </c>
      <c r="E509" s="81">
        <f t="shared" ref="E509:G509" si="86">E510</f>
        <v>0</v>
      </c>
      <c r="F509" s="81">
        <f t="shared" si="86"/>
        <v>0</v>
      </c>
      <c r="G509" s="81">
        <f t="shared" si="86"/>
        <v>0</v>
      </c>
    </row>
    <row r="510" spans="1:7" x14ac:dyDescent="0.25">
      <c r="A510" s="74" t="s">
        <v>248</v>
      </c>
      <c r="B510" s="74" t="s">
        <v>249</v>
      </c>
      <c r="C510" s="56">
        <v>0</v>
      </c>
      <c r="D510" s="56">
        <v>5972</v>
      </c>
      <c r="E510" s="56">
        <v>0</v>
      </c>
      <c r="F510" s="56">
        <v>0</v>
      </c>
      <c r="G510" s="56">
        <v>0</v>
      </c>
    </row>
    <row r="511" spans="1:7" x14ac:dyDescent="0.25">
      <c r="A511" s="60" t="s">
        <v>432</v>
      </c>
      <c r="B511" s="60" t="s">
        <v>433</v>
      </c>
      <c r="C511" s="61">
        <f t="shared" ref="C511:G514" si="87">C512</f>
        <v>0</v>
      </c>
      <c r="D511" s="61">
        <f t="shared" si="87"/>
        <v>0</v>
      </c>
      <c r="E511" s="61">
        <f t="shared" si="87"/>
        <v>0</v>
      </c>
      <c r="F511" s="61">
        <f t="shared" si="87"/>
        <v>0</v>
      </c>
      <c r="G511" s="61">
        <f t="shared" si="87"/>
        <v>0</v>
      </c>
    </row>
    <row r="512" spans="1:7" ht="15.75" customHeight="1" x14ac:dyDescent="0.25">
      <c r="A512" s="60" t="s">
        <v>436</v>
      </c>
      <c r="B512" s="60" t="s">
        <v>437</v>
      </c>
      <c r="C512" s="61">
        <f t="shared" si="87"/>
        <v>0</v>
      </c>
      <c r="D512" s="61">
        <f t="shared" si="87"/>
        <v>0</v>
      </c>
      <c r="E512" s="61">
        <f t="shared" si="87"/>
        <v>0</v>
      </c>
      <c r="F512" s="61">
        <f t="shared" si="87"/>
        <v>0</v>
      </c>
      <c r="G512" s="61">
        <f t="shared" si="87"/>
        <v>0</v>
      </c>
    </row>
    <row r="513" spans="1:7" x14ac:dyDescent="0.25">
      <c r="A513" s="60" t="s">
        <v>444</v>
      </c>
      <c r="B513" s="60" t="s">
        <v>445</v>
      </c>
      <c r="C513" s="61">
        <f t="shared" si="87"/>
        <v>0</v>
      </c>
      <c r="D513" s="61">
        <f t="shared" si="87"/>
        <v>0</v>
      </c>
      <c r="E513" s="61">
        <f t="shared" si="87"/>
        <v>0</v>
      </c>
      <c r="F513" s="61">
        <f t="shared" si="87"/>
        <v>0</v>
      </c>
      <c r="G513" s="61">
        <f t="shared" si="87"/>
        <v>0</v>
      </c>
    </row>
    <row r="514" spans="1:7" x14ac:dyDescent="0.25">
      <c r="A514" s="60" t="s">
        <v>446</v>
      </c>
      <c r="B514" s="60" t="s">
        <v>447</v>
      </c>
      <c r="C514" s="61">
        <f t="shared" si="87"/>
        <v>0</v>
      </c>
      <c r="D514" s="61">
        <f t="shared" si="87"/>
        <v>0</v>
      </c>
      <c r="E514" s="61">
        <f t="shared" si="87"/>
        <v>0</v>
      </c>
      <c r="F514" s="61">
        <f t="shared" si="87"/>
        <v>0</v>
      </c>
      <c r="G514" s="61">
        <f t="shared" si="87"/>
        <v>0</v>
      </c>
    </row>
    <row r="515" spans="1:7" x14ac:dyDescent="0.25">
      <c r="A515" s="74" t="s">
        <v>448</v>
      </c>
      <c r="B515" s="74" t="s">
        <v>449</v>
      </c>
      <c r="C515" s="56">
        <v>0</v>
      </c>
      <c r="D515" s="56">
        <v>0</v>
      </c>
      <c r="E515" s="56">
        <v>0</v>
      </c>
      <c r="F515" s="56">
        <v>0</v>
      </c>
      <c r="G515" s="56">
        <v>0</v>
      </c>
    </row>
    <row r="516" spans="1:7" x14ac:dyDescent="0.25">
      <c r="A516" s="66" t="s">
        <v>523</v>
      </c>
      <c r="B516" s="66"/>
      <c r="C516" s="67">
        <f>C517+C525+C532</f>
        <v>9729.0499999999993</v>
      </c>
      <c r="D516" s="67">
        <f>D517+D525+D532</f>
        <v>12825</v>
      </c>
      <c r="E516" s="67">
        <f t="shared" ref="E516:G516" si="88">E517+E525+E532</f>
        <v>160000</v>
      </c>
      <c r="F516" s="67">
        <f t="shared" si="88"/>
        <v>160000</v>
      </c>
      <c r="G516" s="67">
        <f t="shared" si="88"/>
        <v>160000</v>
      </c>
    </row>
    <row r="517" spans="1:7" x14ac:dyDescent="0.25">
      <c r="A517" s="68" t="s">
        <v>509</v>
      </c>
      <c r="B517" s="68"/>
      <c r="C517" s="69">
        <f t="shared" ref="C517:G523" si="89">C518</f>
        <v>2152.63</v>
      </c>
      <c r="D517" s="69">
        <f t="shared" si="89"/>
        <v>4268</v>
      </c>
      <c r="E517" s="69">
        <f t="shared" si="89"/>
        <v>0</v>
      </c>
      <c r="F517" s="69">
        <f t="shared" si="89"/>
        <v>0</v>
      </c>
      <c r="G517" s="69">
        <f t="shared" si="89"/>
        <v>0</v>
      </c>
    </row>
    <row r="518" spans="1:7" x14ac:dyDescent="0.25">
      <c r="A518" s="70" t="s">
        <v>506</v>
      </c>
      <c r="B518" s="70"/>
      <c r="C518" s="71">
        <f t="shared" si="89"/>
        <v>2152.63</v>
      </c>
      <c r="D518" s="71">
        <f t="shared" si="89"/>
        <v>4268</v>
      </c>
      <c r="E518" s="71">
        <f t="shared" si="89"/>
        <v>0</v>
      </c>
      <c r="F518" s="71">
        <f t="shared" si="89"/>
        <v>0</v>
      </c>
      <c r="G518" s="71">
        <f t="shared" si="89"/>
        <v>0</v>
      </c>
    </row>
    <row r="519" spans="1:7" x14ac:dyDescent="0.25">
      <c r="A519" s="72" t="s">
        <v>524</v>
      </c>
      <c r="B519" s="72"/>
      <c r="C519" s="73">
        <f t="shared" si="89"/>
        <v>2152.63</v>
      </c>
      <c r="D519" s="73">
        <f t="shared" si="89"/>
        <v>4268</v>
      </c>
      <c r="E519" s="73">
        <f t="shared" si="89"/>
        <v>0</v>
      </c>
      <c r="F519" s="73">
        <f t="shared" si="89"/>
        <v>0</v>
      </c>
      <c r="G519" s="73">
        <f t="shared" si="89"/>
        <v>0</v>
      </c>
    </row>
    <row r="520" spans="1:7" x14ac:dyDescent="0.25">
      <c r="A520" s="60" t="s">
        <v>179</v>
      </c>
      <c r="B520" s="60" t="s">
        <v>180</v>
      </c>
      <c r="C520" s="61">
        <f t="shared" si="89"/>
        <v>2152.63</v>
      </c>
      <c r="D520" s="61">
        <f t="shared" si="89"/>
        <v>4268</v>
      </c>
      <c r="E520" s="61">
        <f t="shared" si="89"/>
        <v>0</v>
      </c>
      <c r="F520" s="61">
        <f t="shared" si="89"/>
        <v>0</v>
      </c>
      <c r="G520" s="61">
        <f t="shared" si="89"/>
        <v>0</v>
      </c>
    </row>
    <row r="521" spans="1:7" x14ac:dyDescent="0.25">
      <c r="A521" s="60" t="s">
        <v>221</v>
      </c>
      <c r="B521" s="60" t="s">
        <v>222</v>
      </c>
      <c r="C521" s="61">
        <f t="shared" si="89"/>
        <v>2152.63</v>
      </c>
      <c r="D521" s="61">
        <v>4268</v>
      </c>
      <c r="E521" s="61">
        <f t="shared" si="89"/>
        <v>0</v>
      </c>
      <c r="F521" s="61">
        <f t="shared" si="89"/>
        <v>0</v>
      </c>
      <c r="G521" s="61">
        <f t="shared" si="89"/>
        <v>0</v>
      </c>
    </row>
    <row r="522" spans="1:7" x14ac:dyDescent="0.25">
      <c r="A522" s="60" t="s">
        <v>254</v>
      </c>
      <c r="B522" s="60" t="s">
        <v>255</v>
      </c>
      <c r="C522" s="61">
        <f t="shared" si="89"/>
        <v>2152.63</v>
      </c>
      <c r="D522" s="61">
        <f t="shared" si="89"/>
        <v>0</v>
      </c>
      <c r="E522" s="61">
        <f t="shared" si="89"/>
        <v>0</v>
      </c>
      <c r="F522" s="61">
        <f t="shared" si="89"/>
        <v>0</v>
      </c>
      <c r="G522" s="61">
        <f t="shared" si="89"/>
        <v>0</v>
      </c>
    </row>
    <row r="523" spans="1:7" x14ac:dyDescent="0.25">
      <c r="A523" s="60" t="s">
        <v>268</v>
      </c>
      <c r="B523" s="60" t="s">
        <v>269</v>
      </c>
      <c r="C523" s="61">
        <f t="shared" si="89"/>
        <v>2152.63</v>
      </c>
      <c r="D523" s="61">
        <f t="shared" si="89"/>
        <v>0</v>
      </c>
      <c r="E523" s="61">
        <f t="shared" si="89"/>
        <v>0</v>
      </c>
      <c r="F523" s="61">
        <f t="shared" si="89"/>
        <v>0</v>
      </c>
      <c r="G523" s="61">
        <f t="shared" si="89"/>
        <v>0</v>
      </c>
    </row>
    <row r="524" spans="1:7" x14ac:dyDescent="0.25">
      <c r="A524" s="74" t="s">
        <v>270</v>
      </c>
      <c r="B524" s="74" t="s">
        <v>271</v>
      </c>
      <c r="C524" s="56">
        <v>2152.63</v>
      </c>
      <c r="D524" s="56">
        <v>0</v>
      </c>
      <c r="E524" s="56">
        <v>0</v>
      </c>
      <c r="F524" s="56">
        <v>0</v>
      </c>
      <c r="G524" s="56">
        <v>0</v>
      </c>
    </row>
    <row r="525" spans="1:7" x14ac:dyDescent="0.25">
      <c r="A525" s="68" t="s">
        <v>528</v>
      </c>
      <c r="B525" s="68"/>
      <c r="C525" s="69">
        <f t="shared" ref="C525:G530" si="90">C526</f>
        <v>0</v>
      </c>
      <c r="D525" s="69">
        <f t="shared" si="90"/>
        <v>0</v>
      </c>
      <c r="E525" s="69">
        <f t="shared" si="90"/>
        <v>160000</v>
      </c>
      <c r="F525" s="69">
        <f t="shared" si="90"/>
        <v>160000</v>
      </c>
      <c r="G525" s="69">
        <f t="shared" si="90"/>
        <v>160000</v>
      </c>
    </row>
    <row r="526" spans="1:7" x14ac:dyDescent="0.25">
      <c r="A526" s="72" t="s">
        <v>524</v>
      </c>
      <c r="B526" s="72"/>
      <c r="C526" s="73">
        <f t="shared" si="90"/>
        <v>0</v>
      </c>
      <c r="D526" s="73">
        <f t="shared" si="90"/>
        <v>0</v>
      </c>
      <c r="E526" s="73">
        <f t="shared" si="90"/>
        <v>160000</v>
      </c>
      <c r="F526" s="73">
        <f t="shared" si="90"/>
        <v>160000</v>
      </c>
      <c r="G526" s="73">
        <f t="shared" si="90"/>
        <v>160000</v>
      </c>
    </row>
    <row r="527" spans="1:7" x14ac:dyDescent="0.25">
      <c r="A527" s="60" t="s">
        <v>179</v>
      </c>
      <c r="B527" s="60" t="s">
        <v>180</v>
      </c>
      <c r="C527" s="61">
        <f t="shared" si="90"/>
        <v>0</v>
      </c>
      <c r="D527" s="61">
        <f t="shared" si="90"/>
        <v>0</v>
      </c>
      <c r="E527" s="61">
        <f t="shared" si="90"/>
        <v>160000</v>
      </c>
      <c r="F527" s="61">
        <f t="shared" si="90"/>
        <v>160000</v>
      </c>
      <c r="G527" s="61">
        <f t="shared" si="90"/>
        <v>160000</v>
      </c>
    </row>
    <row r="528" spans="1:7" x14ac:dyDescent="0.25">
      <c r="A528" s="60" t="s">
        <v>221</v>
      </c>
      <c r="B528" s="60" t="s">
        <v>222</v>
      </c>
      <c r="C528" s="61">
        <f t="shared" si="90"/>
        <v>0</v>
      </c>
      <c r="D528" s="61">
        <v>0</v>
      </c>
      <c r="E528" s="61">
        <v>160000</v>
      </c>
      <c r="F528" s="61">
        <v>160000</v>
      </c>
      <c r="G528" s="61">
        <v>160000</v>
      </c>
    </row>
    <row r="529" spans="1:7" x14ac:dyDescent="0.25">
      <c r="A529" s="60" t="s">
        <v>254</v>
      </c>
      <c r="B529" s="60" t="s">
        <v>255</v>
      </c>
      <c r="C529" s="61">
        <f t="shared" si="90"/>
        <v>0</v>
      </c>
      <c r="D529" s="61">
        <f t="shared" si="90"/>
        <v>4268</v>
      </c>
      <c r="E529" s="61">
        <f t="shared" si="90"/>
        <v>150000</v>
      </c>
      <c r="F529" s="61">
        <f t="shared" si="90"/>
        <v>150000</v>
      </c>
      <c r="G529" s="61">
        <f t="shared" si="90"/>
        <v>150000</v>
      </c>
    </row>
    <row r="530" spans="1:7" x14ac:dyDescent="0.25">
      <c r="A530" s="60" t="s">
        <v>268</v>
      </c>
      <c r="B530" s="60" t="s">
        <v>269</v>
      </c>
      <c r="C530" s="61">
        <f t="shared" si="90"/>
        <v>0</v>
      </c>
      <c r="D530" s="61">
        <f t="shared" si="90"/>
        <v>4268</v>
      </c>
      <c r="E530" s="61">
        <f t="shared" si="90"/>
        <v>150000</v>
      </c>
      <c r="F530" s="61">
        <f t="shared" si="90"/>
        <v>150000</v>
      </c>
      <c r="G530" s="61">
        <f t="shared" si="90"/>
        <v>150000</v>
      </c>
    </row>
    <row r="531" spans="1:7" x14ac:dyDescent="0.25">
      <c r="A531" s="74" t="s">
        <v>270</v>
      </c>
      <c r="B531" s="74" t="s">
        <v>271</v>
      </c>
      <c r="C531" s="56">
        <v>0</v>
      </c>
      <c r="D531" s="56">
        <v>4268</v>
      </c>
      <c r="E531" s="56">
        <v>150000</v>
      </c>
      <c r="F531" s="56">
        <v>150000</v>
      </c>
      <c r="G531" s="56">
        <v>150000</v>
      </c>
    </row>
    <row r="532" spans="1:7" x14ac:dyDescent="0.25">
      <c r="A532" s="68" t="s">
        <v>525</v>
      </c>
      <c r="B532" s="68"/>
      <c r="C532" s="75">
        <f t="shared" ref="C532:G538" si="91">C533</f>
        <v>7576.42</v>
      </c>
      <c r="D532" s="75">
        <f t="shared" si="91"/>
        <v>8557</v>
      </c>
      <c r="E532" s="75">
        <f t="shared" si="91"/>
        <v>0</v>
      </c>
      <c r="F532" s="75">
        <f t="shared" si="91"/>
        <v>0</v>
      </c>
      <c r="G532" s="75">
        <f t="shared" si="91"/>
        <v>0</v>
      </c>
    </row>
    <row r="533" spans="1:7" x14ac:dyDescent="0.25">
      <c r="A533" s="70" t="s">
        <v>506</v>
      </c>
      <c r="B533" s="70"/>
      <c r="C533" s="76">
        <f t="shared" si="91"/>
        <v>7576.42</v>
      </c>
      <c r="D533" s="76">
        <f t="shared" si="91"/>
        <v>8557</v>
      </c>
      <c r="E533" s="76">
        <f t="shared" si="91"/>
        <v>0</v>
      </c>
      <c r="F533" s="76">
        <f t="shared" si="91"/>
        <v>0</v>
      </c>
      <c r="G533" s="76">
        <f t="shared" si="91"/>
        <v>0</v>
      </c>
    </row>
    <row r="534" spans="1:7" x14ac:dyDescent="0.25">
      <c r="A534" s="72" t="s">
        <v>524</v>
      </c>
      <c r="B534" s="72"/>
      <c r="C534" s="77">
        <f t="shared" si="91"/>
        <v>7576.42</v>
      </c>
      <c r="D534" s="77">
        <f t="shared" si="91"/>
        <v>8557</v>
      </c>
      <c r="E534" s="77">
        <f t="shared" si="91"/>
        <v>0</v>
      </c>
      <c r="F534" s="77">
        <f t="shared" si="91"/>
        <v>0</v>
      </c>
      <c r="G534" s="77">
        <f t="shared" si="91"/>
        <v>0</v>
      </c>
    </row>
    <row r="535" spans="1:7" x14ac:dyDescent="0.25">
      <c r="A535" s="60" t="s">
        <v>179</v>
      </c>
      <c r="B535" s="60" t="s">
        <v>180</v>
      </c>
      <c r="C535" s="78">
        <f t="shared" si="91"/>
        <v>7576.42</v>
      </c>
      <c r="D535" s="78">
        <f t="shared" si="91"/>
        <v>8557</v>
      </c>
      <c r="E535" s="78">
        <f t="shared" si="91"/>
        <v>0</v>
      </c>
      <c r="F535" s="78">
        <f t="shared" si="91"/>
        <v>0</v>
      </c>
      <c r="G535" s="78">
        <f t="shared" si="91"/>
        <v>0</v>
      </c>
    </row>
    <row r="536" spans="1:7" x14ac:dyDescent="0.25">
      <c r="A536" s="60" t="s">
        <v>221</v>
      </c>
      <c r="B536" s="60" t="s">
        <v>222</v>
      </c>
      <c r="C536" s="78">
        <f t="shared" si="91"/>
        <v>7576.42</v>
      </c>
      <c r="D536" s="78">
        <f t="shared" si="91"/>
        <v>8557</v>
      </c>
      <c r="E536" s="78">
        <f t="shared" si="91"/>
        <v>0</v>
      </c>
      <c r="F536" s="78">
        <f t="shared" si="91"/>
        <v>0</v>
      </c>
      <c r="G536" s="78">
        <f t="shared" si="91"/>
        <v>0</v>
      </c>
    </row>
    <row r="537" spans="1:7" x14ac:dyDescent="0.25">
      <c r="A537" s="60" t="s">
        <v>254</v>
      </c>
      <c r="B537" s="60" t="s">
        <v>255</v>
      </c>
      <c r="C537" s="78">
        <f t="shared" si="91"/>
        <v>7576.42</v>
      </c>
      <c r="D537" s="78">
        <f t="shared" si="91"/>
        <v>8557</v>
      </c>
      <c r="E537" s="78">
        <f t="shared" si="91"/>
        <v>0</v>
      </c>
      <c r="F537" s="78">
        <f t="shared" si="91"/>
        <v>0</v>
      </c>
      <c r="G537" s="78">
        <f t="shared" si="91"/>
        <v>0</v>
      </c>
    </row>
    <row r="538" spans="1:7" x14ac:dyDescent="0.25">
      <c r="A538" s="60" t="s">
        <v>268</v>
      </c>
      <c r="B538" s="60" t="s">
        <v>269</v>
      </c>
      <c r="C538" s="78">
        <f t="shared" si="91"/>
        <v>7576.42</v>
      </c>
      <c r="D538" s="78">
        <f t="shared" si="91"/>
        <v>8557</v>
      </c>
      <c r="E538" s="78">
        <f t="shared" si="91"/>
        <v>0</v>
      </c>
      <c r="F538" s="78">
        <f t="shared" si="91"/>
        <v>0</v>
      </c>
      <c r="G538" s="78">
        <f t="shared" si="91"/>
        <v>0</v>
      </c>
    </row>
    <row r="539" spans="1:7" x14ac:dyDescent="0.25">
      <c r="A539" s="74" t="s">
        <v>270</v>
      </c>
      <c r="B539" s="74" t="s">
        <v>271</v>
      </c>
      <c r="C539" s="79">
        <v>7576.42</v>
      </c>
      <c r="D539" s="79">
        <v>8557</v>
      </c>
      <c r="E539" s="79">
        <v>0</v>
      </c>
      <c r="F539" s="79">
        <v>0</v>
      </c>
      <c r="G539" s="79">
        <v>0</v>
      </c>
    </row>
    <row r="540" spans="1:7" x14ac:dyDescent="0.25">
      <c r="A540" s="66" t="s">
        <v>526</v>
      </c>
      <c r="B540" s="66"/>
      <c r="C540" s="80">
        <f>C541+C552</f>
        <v>0</v>
      </c>
      <c r="D540" s="80">
        <f>D541+D552</f>
        <v>2530</v>
      </c>
      <c r="E540" s="80">
        <f t="shared" ref="E540:G540" si="92">E541+E552</f>
        <v>24804.74</v>
      </c>
      <c r="F540" s="80">
        <f t="shared" si="92"/>
        <v>24804.74</v>
      </c>
      <c r="G540" s="80">
        <f t="shared" si="92"/>
        <v>24804.74</v>
      </c>
    </row>
    <row r="541" spans="1:7" x14ac:dyDescent="0.25">
      <c r="A541" s="68" t="s">
        <v>509</v>
      </c>
      <c r="B541" s="68"/>
      <c r="C541" s="75">
        <f t="shared" ref="C541:G544" si="93">C542</f>
        <v>0</v>
      </c>
      <c r="D541" s="75">
        <f t="shared" si="93"/>
        <v>2530</v>
      </c>
      <c r="E541" s="75">
        <f t="shared" si="93"/>
        <v>5250</v>
      </c>
      <c r="F541" s="75">
        <f t="shared" si="93"/>
        <v>5250</v>
      </c>
      <c r="G541" s="75">
        <f t="shared" si="93"/>
        <v>5250</v>
      </c>
    </row>
    <row r="542" spans="1:7" x14ac:dyDescent="0.25">
      <c r="A542" s="70" t="s">
        <v>506</v>
      </c>
      <c r="B542" s="70"/>
      <c r="C542" s="76">
        <f t="shared" si="93"/>
        <v>0</v>
      </c>
      <c r="D542" s="76">
        <f t="shared" si="93"/>
        <v>2530</v>
      </c>
      <c r="E542" s="76">
        <f t="shared" si="93"/>
        <v>5250</v>
      </c>
      <c r="F542" s="76">
        <f t="shared" si="93"/>
        <v>5250</v>
      </c>
      <c r="G542" s="76">
        <f t="shared" si="93"/>
        <v>5250</v>
      </c>
    </row>
    <row r="543" spans="1:7" x14ac:dyDescent="0.25">
      <c r="A543" s="72" t="s">
        <v>507</v>
      </c>
      <c r="B543" s="72"/>
      <c r="C543" s="77">
        <f t="shared" si="93"/>
        <v>0</v>
      </c>
      <c r="D543" s="77">
        <f t="shared" si="93"/>
        <v>2530</v>
      </c>
      <c r="E543" s="77">
        <f t="shared" si="93"/>
        <v>5250</v>
      </c>
      <c r="F543" s="77">
        <f t="shared" si="93"/>
        <v>5250</v>
      </c>
      <c r="G543" s="77">
        <f t="shared" si="93"/>
        <v>5250</v>
      </c>
    </row>
    <row r="544" spans="1:7" x14ac:dyDescent="0.25">
      <c r="A544" s="60" t="s">
        <v>179</v>
      </c>
      <c r="B544" s="60" t="s">
        <v>180</v>
      </c>
      <c r="C544" s="78">
        <f t="shared" si="93"/>
        <v>0</v>
      </c>
      <c r="D544" s="78">
        <f t="shared" si="93"/>
        <v>2530</v>
      </c>
      <c r="E544" s="78">
        <f t="shared" si="93"/>
        <v>5250</v>
      </c>
      <c r="F544" s="78">
        <f t="shared" si="93"/>
        <v>5250</v>
      </c>
      <c r="G544" s="78">
        <f t="shared" si="93"/>
        <v>5250</v>
      </c>
    </row>
    <row r="545" spans="1:7" x14ac:dyDescent="0.25">
      <c r="A545" s="60" t="s">
        <v>221</v>
      </c>
      <c r="B545" s="60" t="s">
        <v>222</v>
      </c>
      <c r="C545" s="78">
        <f>C546+C549</f>
        <v>0</v>
      </c>
      <c r="D545" s="78">
        <f>D546+D549</f>
        <v>2530</v>
      </c>
      <c r="E545" s="78">
        <f t="shared" ref="E545" si="94">E546+E549</f>
        <v>5250</v>
      </c>
      <c r="F545" s="78">
        <v>5250</v>
      </c>
      <c r="G545" s="78">
        <v>5250</v>
      </c>
    </row>
    <row r="546" spans="1:7" x14ac:dyDescent="0.25">
      <c r="A546" s="60" t="s">
        <v>254</v>
      </c>
      <c r="B546" s="60" t="s">
        <v>255</v>
      </c>
      <c r="C546" s="78">
        <f>C547</f>
        <v>0</v>
      </c>
      <c r="D546" s="78">
        <f>D547</f>
        <v>530</v>
      </c>
      <c r="E546" s="78">
        <f t="shared" ref="E546:G547" si="95">E547</f>
        <v>0</v>
      </c>
      <c r="F546" s="78">
        <f t="shared" si="95"/>
        <v>530</v>
      </c>
      <c r="G546" s="78">
        <f t="shared" si="95"/>
        <v>530</v>
      </c>
    </row>
    <row r="547" spans="1:7" x14ac:dyDescent="0.25">
      <c r="A547" s="60" t="s">
        <v>268</v>
      </c>
      <c r="B547" s="60" t="s">
        <v>269</v>
      </c>
      <c r="C547" s="78">
        <f>C548</f>
        <v>0</v>
      </c>
      <c r="D547" s="78">
        <f>D548</f>
        <v>530</v>
      </c>
      <c r="E547" s="78">
        <f t="shared" si="95"/>
        <v>0</v>
      </c>
      <c r="F547" s="78">
        <f t="shared" si="95"/>
        <v>530</v>
      </c>
      <c r="G547" s="78">
        <f t="shared" si="95"/>
        <v>530</v>
      </c>
    </row>
    <row r="548" spans="1:7" x14ac:dyDescent="0.25">
      <c r="A548" s="74" t="s">
        <v>270</v>
      </c>
      <c r="B548" s="74" t="s">
        <v>271</v>
      </c>
      <c r="C548" s="79">
        <v>0</v>
      </c>
      <c r="D548" s="79">
        <v>530</v>
      </c>
      <c r="E548" s="79">
        <v>0</v>
      </c>
      <c r="F548" s="79">
        <v>530</v>
      </c>
      <c r="G548" s="79">
        <v>530</v>
      </c>
    </row>
    <row r="549" spans="1:7" x14ac:dyDescent="0.25">
      <c r="A549" s="60" t="s">
        <v>295</v>
      </c>
      <c r="B549" s="60" t="s">
        <v>296</v>
      </c>
      <c r="C549" s="78">
        <f>C550</f>
        <v>0</v>
      </c>
      <c r="D549" s="78">
        <f>D550</f>
        <v>2000</v>
      </c>
      <c r="E549" s="78">
        <f t="shared" ref="E549:G550" si="96">E550</f>
        <v>5250</v>
      </c>
      <c r="F549" s="78">
        <f t="shared" si="96"/>
        <v>2000</v>
      </c>
      <c r="G549" s="78">
        <f t="shared" si="96"/>
        <v>2000</v>
      </c>
    </row>
    <row r="550" spans="1:7" x14ac:dyDescent="0.25">
      <c r="A550" s="60" t="s">
        <v>297</v>
      </c>
      <c r="B550" s="60" t="s">
        <v>298</v>
      </c>
      <c r="C550" s="82">
        <f>C551</f>
        <v>0</v>
      </c>
      <c r="D550" s="82">
        <f>D551</f>
        <v>2000</v>
      </c>
      <c r="E550" s="82">
        <f t="shared" si="96"/>
        <v>5250</v>
      </c>
      <c r="F550" s="82">
        <f t="shared" si="96"/>
        <v>2000</v>
      </c>
      <c r="G550" s="82">
        <f t="shared" si="96"/>
        <v>2000</v>
      </c>
    </row>
    <row r="551" spans="1:7" x14ac:dyDescent="0.25">
      <c r="A551" s="74" t="s">
        <v>305</v>
      </c>
      <c r="B551" s="74" t="s">
        <v>306</v>
      </c>
      <c r="C551" s="79">
        <v>0</v>
      </c>
      <c r="D551" s="79">
        <v>2000</v>
      </c>
      <c r="E551" s="79">
        <v>5250</v>
      </c>
      <c r="F551" s="79">
        <v>2000</v>
      </c>
      <c r="G551" s="79">
        <v>2000</v>
      </c>
    </row>
    <row r="552" spans="1:7" x14ac:dyDescent="0.25">
      <c r="A552" s="68" t="s">
        <v>528</v>
      </c>
      <c r="B552" s="68"/>
      <c r="C552" s="75">
        <f t="shared" ref="C552:G555" si="97">C553</f>
        <v>0</v>
      </c>
      <c r="D552" s="75">
        <f t="shared" si="97"/>
        <v>0</v>
      </c>
      <c r="E552" s="75">
        <f t="shared" si="97"/>
        <v>19554.740000000002</v>
      </c>
      <c r="F552" s="75">
        <f t="shared" si="97"/>
        <v>19554.740000000002</v>
      </c>
      <c r="G552" s="75">
        <f t="shared" si="97"/>
        <v>19554.740000000002</v>
      </c>
    </row>
    <row r="553" spans="1:7" x14ac:dyDescent="0.25">
      <c r="A553" s="70" t="s">
        <v>506</v>
      </c>
      <c r="B553" s="70"/>
      <c r="C553" s="76">
        <f t="shared" si="97"/>
        <v>0</v>
      </c>
      <c r="D553" s="76">
        <f t="shared" si="97"/>
        <v>0</v>
      </c>
      <c r="E553" s="76">
        <f t="shared" si="97"/>
        <v>19554.740000000002</v>
      </c>
      <c r="F553" s="76">
        <f t="shared" si="97"/>
        <v>19554.740000000002</v>
      </c>
      <c r="G553" s="76">
        <f t="shared" si="97"/>
        <v>19554.740000000002</v>
      </c>
    </row>
    <row r="554" spans="1:7" x14ac:dyDescent="0.25">
      <c r="A554" s="72" t="s">
        <v>507</v>
      </c>
      <c r="B554" s="72"/>
      <c r="C554" s="77">
        <f t="shared" si="97"/>
        <v>0</v>
      </c>
      <c r="D554" s="77">
        <f t="shared" si="97"/>
        <v>0</v>
      </c>
      <c r="E554" s="77">
        <f t="shared" si="97"/>
        <v>19554.740000000002</v>
      </c>
      <c r="F554" s="77">
        <f t="shared" si="97"/>
        <v>19554.740000000002</v>
      </c>
      <c r="G554" s="77">
        <f t="shared" si="97"/>
        <v>19554.740000000002</v>
      </c>
    </row>
    <row r="555" spans="1:7" x14ac:dyDescent="0.25">
      <c r="A555" s="60" t="s">
        <v>179</v>
      </c>
      <c r="B555" s="60" t="s">
        <v>180</v>
      </c>
      <c r="C555" s="78">
        <f t="shared" si="97"/>
        <v>0</v>
      </c>
      <c r="D555" s="78">
        <f t="shared" si="97"/>
        <v>0</v>
      </c>
      <c r="E555" s="78">
        <f t="shared" si="97"/>
        <v>19554.740000000002</v>
      </c>
      <c r="F555" s="78">
        <f t="shared" si="97"/>
        <v>19554.740000000002</v>
      </c>
      <c r="G555" s="78">
        <f t="shared" si="97"/>
        <v>19554.740000000002</v>
      </c>
    </row>
    <row r="556" spans="1:7" x14ac:dyDescent="0.25">
      <c r="A556" s="60" t="s">
        <v>221</v>
      </c>
      <c r="B556" s="60" t="s">
        <v>222</v>
      </c>
      <c r="C556" s="78">
        <f>C557+C562</f>
        <v>0</v>
      </c>
      <c r="D556" s="78">
        <f>D557+D562</f>
        <v>0</v>
      </c>
      <c r="E556" s="78">
        <v>19554.740000000002</v>
      </c>
      <c r="F556" s="78">
        <v>19554.740000000002</v>
      </c>
      <c r="G556" s="78">
        <v>19554.740000000002</v>
      </c>
    </row>
  </sheetData>
  <mergeCells count="2">
    <mergeCell ref="A3:G3"/>
    <mergeCell ref="A1:J1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 po izvorima</vt:lpstr>
      <vt:lpstr>Račun financiranja</vt:lpstr>
      <vt:lpstr>POSEBNI DIO</vt:lpstr>
      <vt:lpstr>List2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2025-11-03T14:48:02Z</cp:lastPrinted>
  <dcterms:created xsi:type="dcterms:W3CDTF">2022-08-12T12:51:27Z</dcterms:created>
  <dcterms:modified xsi:type="dcterms:W3CDTF">2025-11-03T14:55:13Z</dcterms:modified>
</cp:coreProperties>
</file>